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8595" tabRatio="839" activeTab="0"/>
  </bookViews>
  <sheets>
    <sheet name="IS" sheetId="1" r:id="rId1"/>
    <sheet name="BS" sheetId="2" r:id="rId2"/>
    <sheet name="Equity" sheetId="3" r:id="rId3"/>
    <sheet name="CashFlow" sheetId="4" r:id="rId4"/>
  </sheets>
  <externalReferences>
    <externalReference r:id="rId7"/>
  </externalReferences>
  <definedNames>
    <definedName name="_xlnm.Print_Area" localSheetId="3">'CashFlow'!$A$1:$G$78</definedName>
    <definedName name="_xlnm.Print_Titles" localSheetId="3">'CashFlow'!$1:$13</definedName>
  </definedNames>
  <calcPr fullCalcOnLoad="1"/>
</workbook>
</file>

<file path=xl/sharedStrings.xml><?xml version="1.0" encoding="utf-8"?>
<sst xmlns="http://schemas.openxmlformats.org/spreadsheetml/2006/main" count="164" uniqueCount="120">
  <si>
    <t>Property, plant and equipment</t>
  </si>
  <si>
    <t>Current assets</t>
  </si>
  <si>
    <t>Inventories</t>
  </si>
  <si>
    <t>Cash and cash equivalents</t>
  </si>
  <si>
    <t>Current liabilities</t>
  </si>
  <si>
    <t>RM'000</t>
  </si>
  <si>
    <t>Share capital</t>
  </si>
  <si>
    <t>Deferred taxation</t>
  </si>
  <si>
    <t>Revenue</t>
  </si>
  <si>
    <t>Profit before tax</t>
  </si>
  <si>
    <t>Tax expense</t>
  </si>
  <si>
    <t>Total</t>
  </si>
  <si>
    <t>Retained</t>
  </si>
  <si>
    <t>Profit</t>
  </si>
  <si>
    <t>Short term borrowings</t>
  </si>
  <si>
    <t>Long term borrowings</t>
  </si>
  <si>
    <t>(The figures have not been audited)</t>
  </si>
  <si>
    <t>Quarter</t>
  </si>
  <si>
    <t>Current Year</t>
  </si>
  <si>
    <t>Preceding Year</t>
  </si>
  <si>
    <t>Capital</t>
  </si>
  <si>
    <t>As at</t>
  </si>
  <si>
    <t>Notes:</t>
  </si>
  <si>
    <t>Notes :</t>
  </si>
  <si>
    <t>CONDENSED CONSOLIDATED STATEMENT OF CHANGES IN EQUITY</t>
  </si>
  <si>
    <t>Share</t>
  </si>
  <si>
    <t>CONDENSED CONSOLIDATED CASH FLOW STATEMENT</t>
  </si>
  <si>
    <t>Cumulative</t>
  </si>
  <si>
    <t>Non-current assets</t>
  </si>
  <si>
    <t>Non-current liabilities</t>
  </si>
  <si>
    <t>Reserves</t>
  </si>
  <si>
    <t>KEIN HING INTERNATIONAL BERHAD</t>
  </si>
  <si>
    <t>(Company No. 616056-T)</t>
  </si>
  <si>
    <t>Interest expense</t>
  </si>
  <si>
    <t>Interest income</t>
  </si>
  <si>
    <t>Minority interests</t>
  </si>
  <si>
    <t>Operating profit</t>
  </si>
  <si>
    <t>Net profit for the period</t>
  </si>
  <si>
    <t>Premium</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</si>
  <si>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</si>
  <si>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</si>
  <si>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</si>
  <si>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</si>
  <si>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</si>
  <si>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</si>
  <si>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</si>
  <si>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</si>
  <si>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</si>
  <si>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</si>
  <si>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Interest received</t>
  </si>
  <si>
    <t>Net cash used in investing activities</t>
  </si>
  <si>
    <t>Cash flows from financing activities</t>
  </si>
  <si>
    <t>Interest paid</t>
  </si>
  <si>
    <t>Cash &amp; bank balances</t>
  </si>
  <si>
    <t>Non-cash items</t>
  </si>
  <si>
    <t>Non-operating items</t>
  </si>
  <si>
    <t>Proceeds from disposal of  property, plant and equipment</t>
  </si>
  <si>
    <t>Purchase of property, plant and equipment</t>
  </si>
  <si>
    <t>The Condensed Consolidated Income Statements should be read in conjunction with the Annual Financial Statements of KHIB and its subsidiaries for the</t>
  </si>
  <si>
    <t>Cash and cash equivalents at beginning of financial period</t>
  </si>
  <si>
    <t>Cash and cash equivalents at end of financial period</t>
  </si>
  <si>
    <t>CONDENSED CONSOLIDATED INCOME STATEMENT</t>
  </si>
  <si>
    <t xml:space="preserve">CONDENSED CONSOLIDATED  BALANCE SHEET </t>
  </si>
  <si>
    <t>Net cash used in financing activities</t>
  </si>
  <si>
    <t>Cash and cash equivalents at end of period comprise:</t>
  </si>
  <si>
    <t>Bank overdrafts</t>
  </si>
  <si>
    <t>Investment in associated companies</t>
  </si>
  <si>
    <t>Other investments</t>
  </si>
  <si>
    <t>Intangible assets</t>
  </si>
  <si>
    <t>Translation</t>
  </si>
  <si>
    <t>reserve</t>
  </si>
  <si>
    <t xml:space="preserve">Exchange differences on translation  </t>
  </si>
  <si>
    <t>Proceeds from term loans</t>
  </si>
  <si>
    <t>Repayment of term loans</t>
  </si>
  <si>
    <t>Repayment of hire purchase liabilities</t>
  </si>
  <si>
    <t>Basic earnings per share (sen)</t>
  </si>
  <si>
    <t>To Date</t>
  </si>
  <si>
    <t>Corresponding</t>
  </si>
  <si>
    <t>Period To Date</t>
  </si>
  <si>
    <t>Individual Quarter</t>
  </si>
  <si>
    <t>Cumulative Quarter</t>
  </si>
  <si>
    <t>Net assets per share attributable to ordinary</t>
  </si>
  <si>
    <t>equity holders of the parent (RM)</t>
  </si>
  <si>
    <t>Balance as at 1 May 2006</t>
  </si>
  <si>
    <t>Restated</t>
  </si>
  <si>
    <t>Attributable to equity holders of the company</t>
  </si>
  <si>
    <t>Minority</t>
  </si>
  <si>
    <t>Interest</t>
  </si>
  <si>
    <t>Equity</t>
  </si>
  <si>
    <t>Share of results of associates</t>
  </si>
  <si>
    <t>Attributable to:</t>
  </si>
  <si>
    <t>Equity holders of the parent</t>
  </si>
  <si>
    <t>Minority interest</t>
  </si>
  <si>
    <t>ASSETS</t>
  </si>
  <si>
    <t>TOTAL ASSETS</t>
  </si>
  <si>
    <t>EQUITY AND LIABILITIES</t>
  </si>
  <si>
    <t>Equity attributable to equity holders of the parent</t>
  </si>
  <si>
    <t>Total equity</t>
  </si>
  <si>
    <t>Total liabilities</t>
  </si>
  <si>
    <t>TOTAL EQUITY AND LIABILITIES</t>
  </si>
  <si>
    <t>Tax recoverable</t>
  </si>
  <si>
    <t>Purchase of other investment</t>
  </si>
  <si>
    <t>Deposits in the licensed banks (excluding deposits pledged)</t>
  </si>
  <si>
    <t>Repayment of advance to a director</t>
  </si>
  <si>
    <t xml:space="preserve">  of the financial statements of  </t>
  </si>
  <si>
    <t xml:space="preserve">  foreign subsidiaries</t>
  </si>
  <si>
    <t>Exchange differences on transaction of the</t>
  </si>
  <si>
    <t>financial statement of foreign operations</t>
  </si>
  <si>
    <t>Foreign exchange differences on opening balance</t>
  </si>
  <si>
    <t>Taxation</t>
  </si>
  <si>
    <t>AS AT 31 JULY 2007</t>
  </si>
  <si>
    <t>financial year ended 30 April 2007 and the accompanying explanatory notes attached to the interim financial statements</t>
  </si>
  <si>
    <t>Proceeds from hire purchase</t>
  </si>
  <si>
    <t>Balance as at 1 May 2007</t>
  </si>
  <si>
    <t>Balance as at 31 July 2007</t>
  </si>
  <si>
    <t xml:space="preserve">Balance as at 31 July 2006 </t>
  </si>
  <si>
    <t>Prepaid lease payments</t>
  </si>
  <si>
    <t>(Repayment)/Drawdown of other borrowings</t>
  </si>
  <si>
    <t>FOR THE FIRST QUARTER ENDED 31 JULY 2007</t>
  </si>
  <si>
    <t>Net increase in cash and cash equivalents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</si>
</sst>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9">
    <font>
      <sz val="10"/>
      <name val="Arial"/>
      <family val="2"/>
    </font>
    <font>
      <u val="single"/>
      <sz val="10"/>
      <color indexed="36"/>
      <name val="Arial"/>
      <family val="2"/>
    </font>
    <font>
      <u val="single"/>
      <sz val="10"/>
      <color indexed="12"/>
      <name val="Arial"/>
      <family val="2"/>
    </font>
    <font>
      <sz val="10"/>
      <name val="Times New Roman"/>
      <family val="1"/>
    </font>
    <font>
      <b/>
      <sz val="12"/>
      <name val="Times New Roman"/>
      <family val="1"/>
    </font>
    <font>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2">
    <xf numFmtId="0" fontId="0" fillId="0" borderId="0" xfId="0" applyAlignment="1">
      <alignment/>
    </xf>
    <xf numFmtId="0" fontId="4" fillId="0" borderId="0" xfId="21" applyFont="1" applyBorder="1" applyAlignment="1">
      <alignment/>
      <protection/>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5" fillId="0" borderId="0" xfId="0" applyFont="1" applyBorder="1" applyAlignment="1">
      <alignment/>
    </xf>
    <xf numFmtId="0" fontId="4" fillId="0" borderId="0" xfId="0" applyFont="1" applyBorder="1" applyAlignment="1">
      <alignment horizontal="center" vertical="top"/>
    </xf>
    <xf numFmtId="0" fontId="5" fillId="0" borderId="0" xfId="0" applyFont="1" applyAlignment="1">
      <alignment/>
    </xf>
    <xf numFmtId="0" fontId="4" fillId="0" borderId="0" xfId="21" applyFont="1" applyBorder="1" applyAlignment="1" quotePrefix="1">
      <alignment/>
      <protection/>
    </xf>
    <xf numFmtId="0" fontId="5" fillId="0" borderId="0" xfId="21" applyFont="1" applyBorder="1">
      <alignment/>
      <protection/>
    </xf>
    <xf numFmtId="0" fontId="4" fillId="0" borderId="0" xfId="21" applyFont="1" applyBorder="1">
      <alignment/>
      <protection/>
    </xf>
    <xf numFmtId="0" fontId="4" fillId="0" borderId="0" xfId="0" applyFont="1" applyBorder="1" applyAlignment="1">
      <alignment/>
    </xf>
    <xf numFmtId="0" fontId="5" fillId="0" borderId="0" xfId="0" applyFont="1" applyAlignment="1">
      <alignment horizontal="center" vertical="top"/>
    </xf>
    <xf numFmtId="0" fontId="4" fillId="0" borderId="0" xfId="0" applyFont="1" applyFill="1" applyAlignment="1">
      <alignment horizontal="center"/>
    </xf>
    <xf numFmtId="0" fontId="5" fillId="0" borderId="0" xfId="0" applyFont="1" applyBorder="1" applyAlignment="1">
      <alignment horizontal="center"/>
    </xf>
    <xf numFmtId="0" fontId="4" fillId="0" borderId="0" xfId="0" applyFont="1" applyFill="1" applyBorder="1" applyAlignment="1">
      <alignment horizontal="center" vertical="top"/>
    </xf>
    <xf numFmtId="0" fontId="5" fillId="0" borderId="0" xfId="0" applyFont="1" applyAlignment="1">
      <alignment horizontal="center"/>
    </xf>
    <xf numFmtId="15" fontId="4" fillId="0" borderId="0" xfId="0" applyNumberFormat="1" applyFont="1" applyBorder="1" applyAlignment="1">
      <alignment horizontal="center"/>
    </xf>
    <xf numFmtId="15" fontId="4" fillId="0" borderId="0" xfId="0" applyNumberFormat="1" applyFont="1" applyFill="1" applyBorder="1" applyAlignment="1">
      <alignment horizontal="center"/>
    </xf>
    <xf numFmtId="15" fontId="4" fillId="0" borderId="0" xfId="0" applyNumberFormat="1" applyFont="1" applyFill="1" applyAlignment="1">
      <alignment horizontal="center"/>
    </xf>
    <xf numFmtId="0" fontId="5" fillId="0" borderId="0" xfId="0" applyFont="1" applyBorder="1" applyAlignment="1" quotePrefix="1">
      <alignment/>
    </xf>
    <xf numFmtId="173" fontId="5" fillId="0" borderId="1" xfId="15" applyNumberFormat="1" applyFont="1" applyFill="1" applyBorder="1" applyAlignment="1">
      <alignment/>
    </xf>
    <xf numFmtId="173" fontId="5" fillId="0" borderId="0" xfId="15" applyNumberFormat="1" applyFont="1" applyBorder="1" applyAlignment="1">
      <alignment/>
    </xf>
    <xf numFmtId="173" fontId="5" fillId="0" borderId="1" xfId="15" applyNumberFormat="1" applyFont="1" applyFill="1" applyBorder="1" applyAlignment="1">
      <alignment horizontal="right"/>
    </xf>
    <xf numFmtId="173" fontId="5" fillId="0" borderId="0" xfId="15" applyNumberFormat="1" applyFont="1" applyFill="1" applyBorder="1" applyAlignment="1">
      <alignment/>
    </xf>
    <xf numFmtId="173" fontId="5" fillId="0" borderId="0" xfId="15" applyNumberFormat="1" applyFont="1" applyFill="1" applyBorder="1" applyAlignment="1">
      <alignment horizontal="right"/>
    </xf>
    <xf numFmtId="0" fontId="5" fillId="0" borderId="0" xfId="0" applyFont="1" applyFill="1" applyBorder="1" applyAlignment="1">
      <alignment/>
    </xf>
    <xf numFmtId="173" fontId="5" fillId="0" borderId="2" xfId="15" applyNumberFormat="1" applyFont="1" applyFill="1" applyBorder="1" applyAlignment="1">
      <alignment/>
    </xf>
    <xf numFmtId="173" fontId="5" fillId="0" borderId="2" xfId="15" applyNumberFormat="1" applyFont="1" applyFill="1" applyBorder="1" applyAlignment="1">
      <alignment horizontal="right"/>
    </xf>
    <xf numFmtId="0" fontId="4" fillId="0" borderId="0" xfId="0" applyFont="1" applyFill="1" applyBorder="1" applyAlignment="1">
      <alignment/>
    </xf>
    <xf numFmtId="215" fontId="5" fillId="0" borderId="0" xfId="0" applyNumberFormat="1" applyFont="1" applyFill="1" applyAlignment="1">
      <alignment/>
    </xf>
    <xf numFmtId="0" fontId="5" fillId="0" borderId="0" xfId="0" applyFont="1" applyBorder="1" applyAlignment="1">
      <alignment horizontal="left"/>
    </xf>
    <xf numFmtId="173" fontId="5" fillId="0" borderId="3" xfId="15" applyNumberFormat="1" applyFont="1" applyFill="1" applyBorder="1" applyAlignment="1">
      <alignment/>
    </xf>
    <xf numFmtId="0" fontId="5" fillId="0" borderId="0" xfId="0" applyFont="1" applyFill="1" applyBorder="1" applyAlignment="1">
      <alignment horizontal="left"/>
    </xf>
    <xf numFmtId="43" fontId="5" fillId="0" borderId="1" xfId="15" applyNumberFormat="1" applyFont="1" applyFill="1" applyBorder="1" applyAlignment="1">
      <alignment/>
    </xf>
    <xf numFmtId="43" fontId="5" fillId="0" borderId="0" xfId="15" applyNumberFormat="1" applyFont="1" applyFill="1" applyBorder="1" applyAlignment="1">
      <alignment/>
    </xf>
    <xf numFmtId="43" fontId="5" fillId="0" borderId="1" xfId="15" applyNumberFormat="1" applyFont="1" applyFill="1" applyBorder="1" applyAlignment="1">
      <alignment horizontal="right"/>
    </xf>
    <xf numFmtId="0" fontId="5" fillId="0" borderId="0" xfId="0" applyFont="1" applyFill="1" applyBorder="1" applyAlignment="1" quotePrefix="1">
      <alignment horizontal="left"/>
    </xf>
    <xf numFmtId="0" fontId="5" fillId="0" borderId="0" xfId="0" applyFont="1" applyFill="1" applyAlignment="1">
      <alignment horizontal="right"/>
    </xf>
    <xf numFmtId="43" fontId="5" fillId="0" borderId="0" xfId="15" applyNumberFormat="1" applyFont="1" applyFill="1" applyBorder="1" applyAlignment="1">
      <alignment horizontal="right"/>
    </xf>
    <xf numFmtId="173" fontId="5" fillId="0" borderId="0" xfId="15" applyNumberFormat="1" applyFont="1" applyBorder="1" applyAlignment="1">
      <alignment horizontal="left"/>
    </xf>
    <xf numFmtId="0" fontId="6" fillId="0" borderId="0" xfId="0" applyFont="1" applyFill="1" applyAlignment="1">
      <alignment/>
    </xf>
    <xf numFmtId="0" fontId="6" fillId="0" borderId="0" xfId="0" applyFont="1" applyAlignment="1">
      <alignment/>
    </xf>
    <xf numFmtId="0" fontId="6" fillId="0" borderId="0" xfId="0" applyFont="1" applyBorder="1" applyAlignment="1">
      <alignment/>
    </xf>
    <xf numFmtId="43" fontId="6" fillId="0" borderId="0" xfId="15"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4" fillId="0" borderId="0" xfId="0" applyFont="1" applyAlignment="1">
      <alignment/>
    </xf>
    <xf numFmtId="0" fontId="4" fillId="0" borderId="0" xfId="21" applyFont="1" applyAlignment="1">
      <alignment/>
      <protection/>
    </xf>
    <xf numFmtId="0" fontId="5" fillId="0" borderId="0" xfId="21" applyFont="1">
      <alignment/>
      <protection/>
    </xf>
    <xf numFmtId="0" fontId="5" fillId="0" borderId="0" xfId="21" applyFont="1" applyAlignment="1">
      <alignment horizontal="center"/>
      <protection/>
    </xf>
    <xf numFmtId="0" fontId="4" fillId="0" borderId="0" xfId="21" applyFont="1" applyAlignment="1" quotePrefix="1">
      <alignment/>
      <protection/>
    </xf>
    <xf numFmtId="0" fontId="4" fillId="0" borderId="0" xfId="21" applyFont="1">
      <alignment/>
      <protection/>
    </xf>
    <xf numFmtId="0" fontId="4" fillId="0" borderId="0" xfId="21" applyFont="1" applyAlignment="1">
      <alignment horizontal="center"/>
      <protection/>
    </xf>
    <xf numFmtId="173" fontId="4" fillId="0" borderId="0" xfId="15" applyNumberFormat="1" applyFont="1" applyAlignment="1">
      <alignment/>
    </xf>
    <xf numFmtId="173" fontId="5" fillId="0" borderId="0" xfId="15" applyNumberFormat="1" applyFont="1" applyAlignment="1">
      <alignment/>
    </xf>
    <xf numFmtId="173" fontId="5" fillId="0" borderId="0" xfId="15" applyNumberFormat="1" applyFont="1" applyAlignment="1">
      <alignment horizontal="center"/>
    </xf>
    <xf numFmtId="173" fontId="5" fillId="0" borderId="4" xfId="15" applyNumberFormat="1" applyFont="1" applyFill="1" applyBorder="1" applyAlignment="1">
      <alignment/>
    </xf>
    <xf numFmtId="173" fontId="5" fillId="0" borderId="0" xfId="15" applyNumberFormat="1" applyFont="1" applyBorder="1" applyAlignment="1">
      <alignment horizontal="center"/>
    </xf>
    <xf numFmtId="173" fontId="5" fillId="0" borderId="4" xfId="15" applyNumberFormat="1" applyFont="1" applyBorder="1" applyAlignment="1">
      <alignment/>
    </xf>
    <xf numFmtId="173" fontId="4" fillId="0" borderId="5" xfId="15" applyNumberFormat="1" applyFont="1" applyBorder="1" applyAlignment="1">
      <alignment/>
    </xf>
    <xf numFmtId="173" fontId="4" fillId="0" borderId="0" xfId="15" applyNumberFormat="1" applyFont="1" applyBorder="1" applyAlignment="1">
      <alignment/>
    </xf>
    <xf numFmtId="173" fontId="5" fillId="0" borderId="2" xfId="15" applyNumberFormat="1" applyFont="1" applyBorder="1" applyAlignment="1">
      <alignment/>
    </xf>
    <xf numFmtId="0" fontId="5" fillId="0" borderId="0" xfId="21" applyFont="1" applyFill="1">
      <alignment/>
      <protection/>
    </xf>
    <xf numFmtId="173" fontId="5" fillId="0" borderId="6" xfId="15" applyNumberFormat="1" applyFont="1" applyBorder="1" applyAlignment="1">
      <alignment/>
    </xf>
    <xf numFmtId="0" fontId="5" fillId="0" borderId="0" xfId="21" applyFont="1" applyAlignment="1">
      <alignment horizontal="right"/>
      <protection/>
    </xf>
    <xf numFmtId="173" fontId="4" fillId="0" borderId="0" xfId="21" applyNumberFormat="1" applyFont="1" applyFill="1">
      <alignment/>
      <protection/>
    </xf>
    <xf numFmtId="173" fontId="5" fillId="0" borderId="0" xfId="21" applyNumberFormat="1" applyFont="1" applyFill="1" applyAlignment="1">
      <alignment horizontal="center"/>
      <protection/>
    </xf>
    <xf numFmtId="206" fontId="5" fillId="0" borderId="0" xfId="21" applyNumberFormat="1" applyFont="1" applyFill="1" applyAlignment="1">
      <alignment horizontal="center"/>
      <protection/>
    </xf>
    <xf numFmtId="0" fontId="5" fillId="0" borderId="0" xfId="21" applyFont="1" applyFill="1" applyAlignment="1">
      <alignment horizontal="center"/>
      <protection/>
    </xf>
    <xf numFmtId="173" fontId="5" fillId="0" borderId="0" xfId="21" applyNumberFormat="1" applyFont="1">
      <alignment/>
      <protection/>
    </xf>
    <xf numFmtId="43" fontId="5" fillId="0" borderId="0" xfId="15" applyFont="1" applyAlignment="1">
      <alignment horizontal="center"/>
    </xf>
    <xf numFmtId="43" fontId="5" fillId="0" borderId="0" xfId="21" applyNumberFormat="1" applyFont="1" applyAlignment="1">
      <alignment horizontal="center"/>
      <protection/>
    </xf>
    <xf numFmtId="43" fontId="5" fillId="0" borderId="0" xfId="21" applyNumberFormat="1" applyFont="1">
      <alignment/>
      <protection/>
    </xf>
    <xf numFmtId="173" fontId="5" fillId="0" borderId="0" xfId="15" applyNumberFormat="1" applyFont="1" applyFill="1" applyAlignment="1">
      <alignment/>
    </xf>
    <xf numFmtId="173" fontId="5" fillId="0" borderId="3" xfId="15" applyNumberFormat="1" applyFont="1" applyBorder="1" applyAlignment="1">
      <alignment/>
    </xf>
    <xf numFmtId="0" fontId="5" fillId="0" borderId="0" xfId="21" applyFont="1" applyAlignment="1">
      <alignment horizontal="justify"/>
      <protection/>
    </xf>
    <xf numFmtId="0" fontId="4" fillId="0" borderId="0" xfId="21" applyFont="1" applyFill="1" applyAlignment="1">
      <alignment horizontal="center"/>
      <protection/>
    </xf>
    <xf numFmtId="0" fontId="4" fillId="0" borderId="0" xfId="21" applyFont="1" applyFill="1">
      <alignment/>
      <protection/>
    </xf>
    <xf numFmtId="0" fontId="7" fillId="0" borderId="0" xfId="0" applyFont="1" applyAlignment="1">
      <alignment/>
    </xf>
    <xf numFmtId="0" fontId="8" fillId="0" borderId="0" xfId="0" applyFont="1" applyBorder="1" applyAlignment="1">
      <alignment/>
    </xf>
    <xf numFmtId="173" fontId="8" fillId="0" borderId="0" xfId="15" applyNumberFormat="1" applyFont="1" applyBorder="1" applyAlignment="1">
      <alignment/>
    </xf>
    <xf numFmtId="0" fontId="8" fillId="0" borderId="0" xfId="0" applyFont="1" applyBorder="1" applyAlignment="1" quotePrefix="1">
      <alignment horizontal="left"/>
    </xf>
    <xf numFmtId="0" fontId="8" fillId="0" borderId="0" xfId="0" applyFont="1" applyAlignment="1">
      <alignment/>
    </xf>
    <xf numFmtId="0" fontId="8" fillId="0" borderId="0" xfId="0" applyFont="1" applyBorder="1" applyAlignment="1">
      <alignment horizontal="left"/>
    </xf>
    <xf numFmtId="0" fontId="7" fillId="0" borderId="0" xfId="0" applyFont="1" applyBorder="1" applyAlignment="1">
      <alignment/>
    </xf>
    <xf numFmtId="173" fontId="4" fillId="0" borderId="3" xfId="15" applyNumberFormat="1" applyFont="1" applyFill="1" applyBorder="1" applyAlignment="1">
      <alignment/>
    </xf>
    <xf numFmtId="9" fontId="8" fillId="0" borderId="0" xfId="22" applyFont="1" applyBorder="1" applyAlignment="1">
      <alignment/>
    </xf>
    <xf numFmtId="173" fontId="7" fillId="0" borderId="3" xfId="15" applyNumberFormat="1" applyFont="1" applyBorder="1" applyAlignment="1">
      <alignment/>
    </xf>
    <xf numFmtId="0" fontId="5" fillId="0" borderId="0" xfId="21" applyFont="1" applyFill="1" applyBorder="1">
      <alignment/>
      <protection/>
    </xf>
    <xf numFmtId="173" fontId="4" fillId="0" borderId="0" xfId="15" applyNumberFormat="1" applyFont="1" applyAlignment="1">
      <alignment/>
    </xf>
    <xf numFmtId="173" fontId="4" fillId="0" borderId="0" xfId="15" applyNumberFormat="1" applyFont="1" applyAlignment="1">
      <alignment horizontal="center"/>
    </xf>
    <xf numFmtId="0" fontId="4" fillId="2" borderId="0" xfId="21" applyFont="1" applyFill="1">
      <alignment/>
      <protection/>
    </xf>
    <xf numFmtId="0" fontId="4" fillId="0" borderId="0" xfId="21" applyFont="1" applyAlignment="1">
      <alignment horizontal="left"/>
      <protection/>
    </xf>
    <xf numFmtId="0" fontId="4" fillId="0" borderId="0" xfId="21" applyFont="1" applyAlignment="1">
      <alignment horizontal="right"/>
      <protection/>
    </xf>
    <xf numFmtId="43" fontId="4" fillId="0" borderId="1" xfId="15" applyFont="1" applyFill="1" applyBorder="1" applyAlignment="1">
      <alignment/>
    </xf>
    <xf numFmtId="0" fontId="4" fillId="0" borderId="0" xfId="0" applyFont="1" applyFill="1" applyAlignment="1">
      <alignment horizontal="center" vertical="top"/>
    </xf>
    <xf numFmtId="173" fontId="4" fillId="0" borderId="5" xfId="15" applyNumberFormat="1" applyFont="1" applyFill="1" applyBorder="1" applyAlignment="1">
      <alignment/>
    </xf>
    <xf numFmtId="173" fontId="4" fillId="0" borderId="0" xfId="15" applyNumberFormat="1" applyFont="1" applyFill="1" applyBorder="1" applyAlignment="1">
      <alignment/>
    </xf>
    <xf numFmtId="173" fontId="5" fillId="0" borderId="6" xfId="15" applyNumberFormat="1" applyFont="1" applyFill="1" applyBorder="1" applyAlignment="1">
      <alignment/>
    </xf>
    <xf numFmtId="173" fontId="5" fillId="0" borderId="0" xfId="15" applyNumberFormat="1" applyFont="1" applyFill="1" applyAlignment="1">
      <alignment horizontal="right"/>
    </xf>
    <xf numFmtId="173" fontId="5" fillId="0" borderId="0" xfId="21" applyNumberFormat="1" applyFont="1" applyFill="1">
      <alignment/>
      <protection/>
    </xf>
    <xf numFmtId="173" fontId="8" fillId="0" borderId="0" xfId="15" applyNumberFormat="1" applyFont="1" applyFill="1" applyBorder="1" applyAlignment="1">
      <alignment/>
    </xf>
    <xf numFmtId="173" fontId="7" fillId="0" borderId="3" xfId="15" applyNumberFormat="1" applyFont="1" applyFill="1" applyBorder="1" applyAlignment="1">
      <alignment/>
    </xf>
    <xf numFmtId="0" fontId="5" fillId="0" borderId="2" xfId="21" applyFont="1" applyFill="1" applyBorder="1">
      <alignment/>
      <protection/>
    </xf>
    <xf numFmtId="43" fontId="4" fillId="0" borderId="0" xfId="21" applyNumberFormat="1" applyFont="1" applyFill="1">
      <alignment/>
      <protection/>
    </xf>
    <xf numFmtId="0" fontId="4" fillId="0" borderId="0" xfId="0" applyFont="1" applyBorder="1" applyAlignment="1">
      <alignment horizontal="center" vertical="top"/>
    </xf>
    <xf numFmtId="37" fontId="4" fillId="0" borderId="0" xfId="0" applyNumberFormat="1"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0</xdr:rowOff>
    </xdr:from>
    <xdr:to>
      <xdr:col>5</xdr:col>
      <xdr:colOff>38100</xdr:colOff>
      <xdr:row>62</xdr:row>
      <xdr:rowOff>0</xdr:rowOff>
    </xdr:to>
    <xdr:sp>
      <xdr:nvSpPr>
        <xdr:cNvPr id="1" name="TextBox 1"/>
        <xdr:cNvSpPr txBox="1">
          <a:spLocks noChangeArrowheads="1"/>
        </xdr:cNvSpPr>
      </xdr:nvSpPr>
      <xdr:spPr>
        <a:xfrm>
          <a:off x="9525" y="12401550"/>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62</xdr:row>
      <xdr:rowOff>47625</xdr:rowOff>
    </xdr:from>
    <xdr:ext cx="76200" cy="200025"/>
    <xdr:sp>
      <xdr:nvSpPr>
        <xdr:cNvPr id="2" name="TextBox 2"/>
        <xdr:cNvSpPr txBox="1">
          <a:spLocks noChangeArrowheads="1"/>
        </xdr:cNvSpPr>
      </xdr:nvSpPr>
      <xdr:spPr>
        <a:xfrm>
          <a:off x="4095750" y="12449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62</xdr:row>
      <xdr:rowOff>0</xdr:rowOff>
    </xdr:from>
    <xdr:to>
      <xdr:col>4</xdr:col>
      <xdr:colOff>819150</xdr:colOff>
      <xdr:row>62</xdr:row>
      <xdr:rowOff>0</xdr:rowOff>
    </xdr:to>
    <xdr:sp>
      <xdr:nvSpPr>
        <xdr:cNvPr id="3" name="TextBox 4"/>
        <xdr:cNvSpPr txBox="1">
          <a:spLocks noChangeArrowheads="1"/>
        </xdr:cNvSpPr>
      </xdr:nvSpPr>
      <xdr:spPr>
        <a:xfrm>
          <a:off x="38100" y="124015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twoCellAnchor>
    <xdr:from>
      <xdr:col>0</xdr:col>
      <xdr:colOff>9525</xdr:colOff>
      <xdr:row>63</xdr:row>
      <xdr:rowOff>0</xdr:rowOff>
    </xdr:from>
    <xdr:to>
      <xdr:col>5</xdr:col>
      <xdr:colOff>38100</xdr:colOff>
      <xdr:row>63</xdr:row>
      <xdr:rowOff>0</xdr:rowOff>
    </xdr:to>
    <xdr:sp>
      <xdr:nvSpPr>
        <xdr:cNvPr id="4" name="TextBox 5"/>
        <xdr:cNvSpPr txBox="1">
          <a:spLocks noChangeArrowheads="1"/>
        </xdr:cNvSpPr>
      </xdr:nvSpPr>
      <xdr:spPr>
        <a:xfrm>
          <a:off x="9525" y="12601575"/>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63</xdr:row>
      <xdr:rowOff>47625</xdr:rowOff>
    </xdr:from>
    <xdr:ext cx="76200" cy="200025"/>
    <xdr:sp>
      <xdr:nvSpPr>
        <xdr:cNvPr id="5" name="TextBox 6"/>
        <xdr:cNvSpPr txBox="1">
          <a:spLocks noChangeArrowheads="1"/>
        </xdr:cNvSpPr>
      </xdr:nvSpPr>
      <xdr:spPr>
        <a:xfrm>
          <a:off x="4095750" y="1264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63</xdr:row>
      <xdr:rowOff>0</xdr:rowOff>
    </xdr:from>
    <xdr:to>
      <xdr:col>5</xdr:col>
      <xdr:colOff>28575</xdr:colOff>
      <xdr:row>66</xdr:row>
      <xdr:rowOff>28575</xdr:rowOff>
    </xdr:to>
    <xdr:sp>
      <xdr:nvSpPr>
        <xdr:cNvPr id="6" name="TextBox 7"/>
        <xdr:cNvSpPr txBox="1">
          <a:spLocks noChangeArrowheads="1"/>
        </xdr:cNvSpPr>
      </xdr:nvSpPr>
      <xdr:spPr>
        <a:xfrm>
          <a:off x="9525" y="12601575"/>
          <a:ext cx="5553075" cy="6000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Balance Sheet should be read in conjunction with the Annual Financial Statements of KHIB and its subsidiaries for the financial year ended 30 April  2007 and the accompanying explanatory notes attached to the interim financial statements.</a:t>
          </a:r>
        </a:p>
      </xdr:txBody>
    </xdr:sp>
    <xdr:clientData/>
  </xdr:twoCellAnchor>
  <xdr:twoCellAnchor>
    <xdr:from>
      <xdr:col>0</xdr:col>
      <xdr:colOff>38100</xdr:colOff>
      <xdr:row>63</xdr:row>
      <xdr:rowOff>0</xdr:rowOff>
    </xdr:from>
    <xdr:to>
      <xdr:col>4</xdr:col>
      <xdr:colOff>819150</xdr:colOff>
      <xdr:row>63</xdr:row>
      <xdr:rowOff>0</xdr:rowOff>
    </xdr:to>
    <xdr:sp>
      <xdr:nvSpPr>
        <xdr:cNvPr id="7" name="TextBox 8"/>
        <xdr:cNvSpPr txBox="1">
          <a:spLocks noChangeArrowheads="1"/>
        </xdr:cNvSpPr>
      </xdr:nvSpPr>
      <xdr:spPr>
        <a:xfrm>
          <a:off x="38100" y="126015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6</xdr:col>
      <xdr:colOff>590550</xdr:colOff>
      <xdr:row>46</xdr:row>
      <xdr:rowOff>104775</xdr:rowOff>
    </xdr:to>
    <xdr:sp>
      <xdr:nvSpPr>
        <xdr:cNvPr id="1" name="TextBox 1"/>
        <xdr:cNvSpPr txBox="1">
          <a:spLocks noChangeArrowheads="1"/>
        </xdr:cNvSpPr>
      </xdr:nvSpPr>
      <xdr:spPr>
        <a:xfrm>
          <a:off x="19050" y="8496300"/>
          <a:ext cx="7058025" cy="69532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Statement of Changes In Equity should be read in conjunction with the Annual Financial Statements of KHIB and its subsidiaries for the financial year ended 30 April  2007 and the accompanying explanatory notes attached to the interim financial statements. </a:t>
          </a:r>
        </a:p>
      </xdr:txBody>
    </xdr:sp>
    <xdr:clientData/>
  </xdr:twoCellAnchor>
  <xdr:twoCellAnchor>
    <xdr:from>
      <xdr:col>0</xdr:col>
      <xdr:colOff>76200</xdr:colOff>
      <xdr:row>49</xdr:row>
      <xdr:rowOff>0</xdr:rowOff>
    </xdr:from>
    <xdr:to>
      <xdr:col>6</xdr:col>
      <xdr:colOff>571500</xdr:colOff>
      <xdr:row>49</xdr:row>
      <xdr:rowOff>0</xdr:rowOff>
    </xdr:to>
    <xdr:sp>
      <xdr:nvSpPr>
        <xdr:cNvPr id="2" name="TextBox 3"/>
        <xdr:cNvSpPr txBox="1">
          <a:spLocks noChangeArrowheads="1"/>
        </xdr:cNvSpPr>
      </xdr:nvSpPr>
      <xdr:spPr>
        <a:xfrm>
          <a:off x="76200" y="9686925"/>
          <a:ext cx="6981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828675</xdr:colOff>
      <xdr:row>9</xdr:row>
      <xdr:rowOff>95250</xdr:rowOff>
    </xdr:to>
    <xdr:sp>
      <xdr:nvSpPr>
        <xdr:cNvPr id="3" name="Line 5"/>
        <xdr:cNvSpPr>
          <a:spLocks/>
        </xdr:cNvSpPr>
      </xdr:nvSpPr>
      <xdr:spPr>
        <a:xfrm flipH="1">
          <a:off x="2867025" y="18573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xdr:row>
      <xdr:rowOff>104775</xdr:rowOff>
    </xdr:from>
    <xdr:to>
      <xdr:col>7</xdr:col>
      <xdr:colOff>0</xdr:colOff>
      <xdr:row>9</xdr:row>
      <xdr:rowOff>104775</xdr:rowOff>
    </xdr:to>
    <xdr:sp>
      <xdr:nvSpPr>
        <xdr:cNvPr id="4" name="Line 6"/>
        <xdr:cNvSpPr>
          <a:spLocks/>
        </xdr:cNvSpPr>
      </xdr:nvSpPr>
      <xdr:spPr>
        <a:xfrm>
          <a:off x="6572250" y="18669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5</xdr:col>
      <xdr:colOff>828675</xdr:colOff>
      <xdr:row>78</xdr:row>
      <xdr:rowOff>0</xdr:rowOff>
    </xdr:to>
    <xdr:sp>
      <xdr:nvSpPr>
        <xdr:cNvPr id="1" name="TextBox 1"/>
        <xdr:cNvSpPr txBox="1">
          <a:spLocks noChangeArrowheads="1"/>
        </xdr:cNvSpPr>
      </xdr:nvSpPr>
      <xdr:spPr>
        <a:xfrm>
          <a:off x="0" y="15601950"/>
          <a:ext cx="67818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74</xdr:row>
      <xdr:rowOff>47625</xdr:rowOff>
    </xdr:from>
    <xdr:ext cx="76200" cy="200025"/>
    <xdr:sp>
      <xdr:nvSpPr>
        <xdr:cNvPr id="2" name="TextBox 2"/>
        <xdr:cNvSpPr txBox="1">
          <a:spLocks noChangeArrowheads="1"/>
        </xdr:cNvSpPr>
      </xdr:nvSpPr>
      <xdr:spPr>
        <a:xfrm>
          <a:off x="466725" y="14849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75</xdr:row>
      <xdr:rowOff>85725</xdr:rowOff>
    </xdr:from>
    <xdr:to>
      <xdr:col>5</xdr:col>
      <xdr:colOff>828675</xdr:colOff>
      <xdr:row>78</xdr:row>
      <xdr:rowOff>123825</xdr:rowOff>
    </xdr:to>
    <xdr:sp>
      <xdr:nvSpPr>
        <xdr:cNvPr id="3" name="TextBox 3"/>
        <xdr:cNvSpPr txBox="1">
          <a:spLocks noChangeArrowheads="1"/>
        </xdr:cNvSpPr>
      </xdr:nvSpPr>
      <xdr:spPr>
        <a:xfrm>
          <a:off x="0" y="15087600"/>
          <a:ext cx="6781800" cy="6381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Cash Flow Statement should be read in conjunction with the Annual Financial Statements of KHIB and its subsidiaries for the financial year ended 30 April  2007 and the accompanying explanatory notes attached to the interim financial statements. </a:t>
          </a:r>
        </a:p>
      </xdr:txBody>
    </xdr:sp>
    <xdr:clientData/>
  </xdr:twoCellAnchor>
  <xdr:twoCellAnchor>
    <xdr:from>
      <xdr:col>0</xdr:col>
      <xdr:colOff>38100</xdr:colOff>
      <xdr:row>78</xdr:row>
      <xdr:rowOff>0</xdr:rowOff>
    </xdr:from>
    <xdr:to>
      <xdr:col>5</xdr:col>
      <xdr:colOff>819150</xdr:colOff>
      <xdr:row>78</xdr:row>
      <xdr:rowOff>0</xdr:rowOff>
    </xdr:to>
    <xdr:sp>
      <xdr:nvSpPr>
        <xdr:cNvPr id="4" name="TextBox 4"/>
        <xdr:cNvSpPr txBox="1">
          <a:spLocks noChangeArrowheads="1"/>
        </xdr:cNvSpPr>
      </xdr:nvSpPr>
      <xdr:spPr>
        <a:xfrm>
          <a:off x="38100" y="15601950"/>
          <a:ext cx="6734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74</xdr:row>
      <xdr:rowOff>0</xdr:rowOff>
    </xdr:from>
    <xdr:to>
      <xdr:col>6</xdr:col>
      <xdr:colOff>0</xdr:colOff>
      <xdr:row>74</xdr:row>
      <xdr:rowOff>0</xdr:rowOff>
    </xdr:to>
    <xdr:sp>
      <xdr:nvSpPr>
        <xdr:cNvPr id="5" name="TextBox 5"/>
        <xdr:cNvSpPr txBox="1">
          <a:spLocks noChangeArrowheads="1"/>
        </xdr:cNvSpPr>
      </xdr:nvSpPr>
      <xdr:spPr>
        <a:xfrm>
          <a:off x="28575" y="14801850"/>
          <a:ext cx="6838950" cy="0"/>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oneCellAnchor>
    <xdr:from>
      <xdr:col>2</xdr:col>
      <xdr:colOff>0</xdr:colOff>
      <xdr:row>75</xdr:row>
      <xdr:rowOff>47625</xdr:rowOff>
    </xdr:from>
    <xdr:ext cx="76200" cy="200025"/>
    <xdr:sp>
      <xdr:nvSpPr>
        <xdr:cNvPr id="6" name="TextBox 6"/>
        <xdr:cNvSpPr txBox="1">
          <a:spLocks noChangeArrowheads="1"/>
        </xdr:cNvSpPr>
      </xdr:nvSpPr>
      <xdr:spPr>
        <a:xfrm>
          <a:off x="466725" y="15049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llyyap\My%20Documents\Accounts\2008\KHIB-Con%20AC%20-%201st%20Quarter%20Jul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 Act vs Fore"/>
      <sheetName val="pending"/>
      <sheetName val="Quarter"/>
      <sheetName val="By Co"/>
      <sheetName val="Conso-ADJ"/>
      <sheetName val="Inter co-bal"/>
      <sheetName val="KHIB-Con-PL-Summary"/>
      <sheetName val="KHIB-Con-PL"/>
      <sheetName val="KHIB-Con-BS-Summary"/>
      <sheetName val="KHIB-Con-BS"/>
      <sheetName val="KHIB-Con-CF-Summary"/>
      <sheetName val="KHIB-Con-CF1"/>
      <sheetName val="KHIB-PL"/>
      <sheetName val="KHIB-BS"/>
      <sheetName val="KHIB-CF1"/>
      <sheetName val="KHI-TAX"/>
      <sheetName val="KHI-ADJ"/>
      <sheetName val="KHI-PL"/>
      <sheetName val="KHI-BS"/>
      <sheetName val="KHI-CF1"/>
      <sheetName val="ADJ-KHA"/>
      <sheetName val="KHA-PL"/>
      <sheetName val="KHA-BS"/>
      <sheetName val="KHA-CF1"/>
      <sheetName val="ADJ_KHMV"/>
      <sheetName val="KHMV-PL"/>
      <sheetName val="KHMV-BS"/>
      <sheetName val="KHMV-CF1"/>
      <sheetName val="KHPV-PL"/>
      <sheetName val="KHPV-BS"/>
      <sheetName val="KHPV-CF1"/>
      <sheetName val="Support"/>
      <sheetName val="Asso. co"/>
      <sheetName val="Asso.co2006&amp;2007"/>
      <sheetName val="BY co_b4"/>
    </sheetNames>
    <sheetDataSet>
      <sheetData sheetId="10">
        <row r="59">
          <cell r="P59">
            <v>339.0317999999998</v>
          </cell>
        </row>
        <row r="63">
          <cell r="P63">
            <v>132.2501191304347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workbookViewId="0" topLeftCell="A1">
      <pane xSplit="4" ySplit="15" topLeftCell="E16" activePane="bottomRight" state="frozen"/>
      <selection pane="topLeft" activeCell="A1" sqref="A1"/>
      <selection pane="topRight" activeCell="E1" sqref="E1"/>
      <selection pane="bottomLeft" activeCell="A16" sqref="A16"/>
      <selection pane="bottomRight" activeCell="Q7" sqref="Q7"/>
    </sheetView>
  </sheetViews>
  <sheetFormatPr defaultColWidth="9.140625" defaultRowHeight="13.5" customHeight="1"/>
  <cols>
    <col min="1" max="1" width="3.28125" style="48" customWidth="1"/>
    <col min="2" max="2" width="3.28125" style="8" customWidth="1"/>
    <col min="3" max="3" width="1.57421875" style="8" customWidth="1"/>
    <col min="4" max="4" width="24.28125" style="8" customWidth="1"/>
    <col min="5" max="5" width="17.00390625" style="5" customWidth="1"/>
    <col min="6" max="6" width="1.28515625" style="8" customWidth="1"/>
    <col min="7" max="7" width="16.8515625" style="5" customWidth="1"/>
    <col min="8" max="8" width="1.8515625" style="6" customWidth="1"/>
    <col min="9" max="9" width="15.140625" style="5" customWidth="1"/>
    <col min="10" max="10" width="1.8515625" style="6" customWidth="1"/>
    <col min="11" max="11" width="16.7109375" style="5" customWidth="1"/>
    <col min="12" max="12" width="2.421875" style="6" customWidth="1"/>
    <col min="13" max="16384" width="9.140625" style="8" customWidth="1"/>
  </cols>
  <sheetData>
    <row r="1" spans="1:12" ht="13.5" customHeight="1">
      <c r="A1" s="1" t="s">
        <v>31</v>
      </c>
      <c r="B1" s="2"/>
      <c r="C1" s="3"/>
      <c r="D1" s="3"/>
      <c r="E1" s="4"/>
      <c r="F1" s="3"/>
      <c r="G1" s="4"/>
      <c r="H1" s="3"/>
      <c r="L1" s="7"/>
    </row>
    <row r="2" spans="1:12" ht="13.5" customHeight="1">
      <c r="A2" s="9" t="s">
        <v>32</v>
      </c>
      <c r="B2" s="2"/>
      <c r="C2" s="3"/>
      <c r="D2" s="3"/>
      <c r="E2" s="4"/>
      <c r="F2" s="3"/>
      <c r="G2" s="4"/>
      <c r="H2" s="3"/>
      <c r="L2" s="7"/>
    </row>
    <row r="3" spans="1:12" ht="13.5" customHeight="1">
      <c r="A3" s="10"/>
      <c r="B3" s="2"/>
      <c r="C3" s="3"/>
      <c r="D3" s="3"/>
      <c r="E3" s="4"/>
      <c r="F3" s="3"/>
      <c r="G3" s="4"/>
      <c r="H3" s="3"/>
      <c r="L3" s="7"/>
    </row>
    <row r="4" spans="1:12" ht="13.5" customHeight="1">
      <c r="A4" s="11" t="s">
        <v>61</v>
      </c>
      <c r="B4" s="2"/>
      <c r="C4" s="3"/>
      <c r="D4" s="3"/>
      <c r="E4" s="4"/>
      <c r="F4" s="3"/>
      <c r="G4" s="4"/>
      <c r="H4" s="3"/>
      <c r="L4" s="7"/>
    </row>
    <row r="5" spans="1:12" ht="13.5" customHeight="1">
      <c r="A5" s="11" t="s">
        <v>118</v>
      </c>
      <c r="B5" s="2"/>
      <c r="C5" s="3"/>
      <c r="D5" s="3"/>
      <c r="E5" s="4"/>
      <c r="F5" s="3"/>
      <c r="G5" s="4"/>
      <c r="H5" s="3"/>
      <c r="L5" s="7"/>
    </row>
    <row r="6" spans="1:12" ht="13.5" customHeight="1">
      <c r="A6" s="11" t="s">
        <v>16</v>
      </c>
      <c r="B6" s="2"/>
      <c r="C6" s="3"/>
      <c r="D6" s="3"/>
      <c r="E6" s="4"/>
      <c r="F6" s="3"/>
      <c r="G6" s="4"/>
      <c r="H6" s="3"/>
      <c r="L6" s="7"/>
    </row>
    <row r="7" spans="1:12" ht="13.5" customHeight="1">
      <c r="A7" s="3"/>
      <c r="B7" s="2"/>
      <c r="C7" s="3"/>
      <c r="D7" s="3"/>
      <c r="E7" s="4"/>
      <c r="F7" s="3"/>
      <c r="G7" s="4"/>
      <c r="H7" s="3"/>
      <c r="L7" s="7"/>
    </row>
    <row r="8" spans="1:12" ht="13.5" customHeight="1">
      <c r="A8" s="3"/>
      <c r="B8" s="2"/>
      <c r="C8" s="3"/>
      <c r="D8" s="3"/>
      <c r="E8" s="4"/>
      <c r="F8" s="3"/>
      <c r="G8" s="4"/>
      <c r="H8" s="3"/>
      <c r="L8" s="7"/>
    </row>
    <row r="9" spans="1:12" ht="13.5" customHeight="1">
      <c r="A9" s="12"/>
      <c r="B9" s="6"/>
      <c r="C9" s="6"/>
      <c r="D9" s="6"/>
      <c r="E9" s="107" t="s">
        <v>79</v>
      </c>
      <c r="F9" s="111"/>
      <c r="G9" s="111"/>
      <c r="I9" s="107" t="s">
        <v>80</v>
      </c>
      <c r="J9" s="107"/>
      <c r="K9" s="107"/>
      <c r="L9" s="3"/>
    </row>
    <row r="10" spans="1:12" ht="13.5" customHeight="1">
      <c r="A10" s="12"/>
      <c r="B10" s="6"/>
      <c r="C10" s="6"/>
      <c r="D10" s="6"/>
      <c r="E10" s="7"/>
      <c r="F10" s="13"/>
      <c r="G10" s="97"/>
      <c r="I10" s="7"/>
      <c r="J10" s="7"/>
      <c r="K10" s="97"/>
      <c r="L10" s="3"/>
    </row>
    <row r="11" spans="1:12" ht="13.5" customHeight="1">
      <c r="A11" s="12"/>
      <c r="B11" s="6"/>
      <c r="C11" s="6"/>
      <c r="D11" s="6"/>
      <c r="F11" s="7"/>
      <c r="G11" s="14" t="s">
        <v>19</v>
      </c>
      <c r="H11" s="12"/>
      <c r="I11" s="14"/>
      <c r="J11" s="12"/>
      <c r="K11" s="14" t="s">
        <v>19</v>
      </c>
      <c r="L11" s="12"/>
    </row>
    <row r="12" spans="1:12" s="17" customFormat="1" ht="13.5" customHeight="1">
      <c r="A12" s="3"/>
      <c r="B12" s="15"/>
      <c r="C12" s="15"/>
      <c r="D12" s="15"/>
      <c r="E12" s="16" t="s">
        <v>18</v>
      </c>
      <c r="F12" s="3"/>
      <c r="G12" s="14" t="s">
        <v>77</v>
      </c>
      <c r="H12" s="12"/>
      <c r="I12" s="16" t="s">
        <v>18</v>
      </c>
      <c r="J12" s="3"/>
      <c r="K12" s="14" t="s">
        <v>77</v>
      </c>
      <c r="L12" s="3"/>
    </row>
    <row r="13" spans="1:12" ht="13.5" customHeight="1">
      <c r="A13" s="12"/>
      <c r="B13" s="6"/>
      <c r="C13" s="6"/>
      <c r="D13" s="6"/>
      <c r="E13" s="4" t="s">
        <v>17</v>
      </c>
      <c r="F13" s="3"/>
      <c r="G13" s="4" t="s">
        <v>17</v>
      </c>
      <c r="H13" s="3"/>
      <c r="I13" s="4" t="s">
        <v>76</v>
      </c>
      <c r="J13" s="12"/>
      <c r="K13" s="4" t="s">
        <v>78</v>
      </c>
      <c r="L13" s="18"/>
    </row>
    <row r="14" spans="1:12" ht="13.5" customHeight="1">
      <c r="A14" s="12"/>
      <c r="B14" s="6"/>
      <c r="C14" s="6"/>
      <c r="D14" s="6"/>
      <c r="E14" s="19">
        <v>39294</v>
      </c>
      <c r="F14" s="18"/>
      <c r="G14" s="19">
        <v>38929</v>
      </c>
      <c r="H14" s="18"/>
      <c r="I14" s="20">
        <f>+E14</f>
        <v>39294</v>
      </c>
      <c r="J14" s="12"/>
      <c r="K14" s="19">
        <f>+G14</f>
        <v>38929</v>
      </c>
      <c r="L14" s="18"/>
    </row>
    <row r="15" spans="1:12" ht="13.5" customHeight="1">
      <c r="A15" s="12"/>
      <c r="B15" s="6"/>
      <c r="C15" s="6"/>
      <c r="D15" s="6"/>
      <c r="E15" s="4" t="s">
        <v>5</v>
      </c>
      <c r="F15" s="3"/>
      <c r="G15" s="4" t="s">
        <v>5</v>
      </c>
      <c r="H15" s="3"/>
      <c r="I15" s="4" t="s">
        <v>5</v>
      </c>
      <c r="J15" s="12"/>
      <c r="K15" s="14" t="s">
        <v>5</v>
      </c>
      <c r="L15" s="3"/>
    </row>
    <row r="16" spans="1:12" ht="13.5" customHeight="1">
      <c r="A16" s="12"/>
      <c r="B16" s="6"/>
      <c r="C16" s="6"/>
      <c r="D16" s="6"/>
      <c r="E16" s="4"/>
      <c r="F16" s="3"/>
      <c r="G16" s="4"/>
      <c r="H16" s="3"/>
      <c r="I16" s="4"/>
      <c r="J16" s="12"/>
      <c r="K16" s="14"/>
      <c r="L16" s="3"/>
    </row>
    <row r="17" spans="1:12" ht="13.5" customHeight="1">
      <c r="A17" s="12"/>
      <c r="B17" s="6"/>
      <c r="C17" s="6"/>
      <c r="D17" s="6"/>
      <c r="E17" s="4"/>
      <c r="F17" s="3"/>
      <c r="G17" s="4"/>
      <c r="H17" s="3"/>
      <c r="J17" s="12"/>
      <c r="L17" s="3"/>
    </row>
    <row r="18" spans="1:12" ht="13.5" customHeight="1">
      <c r="A18" s="12"/>
      <c r="B18" s="6"/>
      <c r="C18" s="6"/>
      <c r="D18" s="6"/>
      <c r="E18" s="4"/>
      <c r="F18" s="3"/>
      <c r="G18" s="4"/>
      <c r="H18" s="3"/>
      <c r="J18" s="12"/>
      <c r="L18" s="3"/>
    </row>
    <row r="19" spans="1:12" ht="13.5" customHeight="1" thickBot="1">
      <c r="A19" s="12"/>
      <c r="B19" s="6" t="s">
        <v>8</v>
      </c>
      <c r="D19" s="6"/>
      <c r="E19" s="22">
        <v>32272</v>
      </c>
      <c r="F19" s="23"/>
      <c r="G19" s="24">
        <v>33455</v>
      </c>
      <c r="H19" s="23"/>
      <c r="I19" s="22">
        <f>+E19</f>
        <v>32272</v>
      </c>
      <c r="J19" s="23"/>
      <c r="K19" s="24">
        <f>+G19</f>
        <v>33455</v>
      </c>
      <c r="L19" s="23"/>
    </row>
    <row r="20" spans="1:12" ht="13.5" customHeight="1" thickTop="1">
      <c r="A20" s="12"/>
      <c r="B20" s="6"/>
      <c r="D20" s="6"/>
      <c r="E20" s="25"/>
      <c r="F20" s="23"/>
      <c r="G20" s="26"/>
      <c r="H20" s="23"/>
      <c r="I20" s="25"/>
      <c r="J20" s="23"/>
      <c r="K20" s="26"/>
      <c r="L20" s="23"/>
    </row>
    <row r="21" spans="1:12" ht="13.5" customHeight="1">
      <c r="A21" s="12"/>
      <c r="B21" s="6" t="s">
        <v>36</v>
      </c>
      <c r="D21" s="6"/>
      <c r="E21" s="25">
        <v>1785</v>
      </c>
      <c r="F21" s="25">
        <f>F27-F23</f>
        <v>0</v>
      </c>
      <c r="G21" s="26">
        <v>2507</v>
      </c>
      <c r="H21" s="25">
        <f>H27-H23</f>
        <v>0</v>
      </c>
      <c r="I21" s="25">
        <f>+E21</f>
        <v>1785</v>
      </c>
      <c r="J21" s="25">
        <f>J27-J23</f>
        <v>0</v>
      </c>
      <c r="K21" s="26">
        <f>+G21</f>
        <v>2507</v>
      </c>
      <c r="L21" s="23"/>
    </row>
    <row r="22" spans="1:12" ht="13.5" customHeight="1">
      <c r="A22" s="12"/>
      <c r="B22" s="6"/>
      <c r="D22" s="6"/>
      <c r="E22" s="25"/>
      <c r="F22" s="23"/>
      <c r="G22" s="26"/>
      <c r="H22" s="23"/>
      <c r="I22" s="25"/>
      <c r="J22" s="23"/>
      <c r="K22" s="26"/>
      <c r="L22" s="23"/>
    </row>
    <row r="23" spans="1:12" ht="13.5" customHeight="1">
      <c r="A23" s="12"/>
      <c r="B23" s="6" t="s">
        <v>33</v>
      </c>
      <c r="D23" s="6"/>
      <c r="E23" s="25">
        <v>-635</v>
      </c>
      <c r="F23" s="23"/>
      <c r="G23" s="26">
        <v>-705</v>
      </c>
      <c r="H23" s="23"/>
      <c r="I23" s="25">
        <f>+E23</f>
        <v>-635</v>
      </c>
      <c r="J23" s="23"/>
      <c r="K23" s="26">
        <f>+G23</f>
        <v>-705</v>
      </c>
      <c r="L23" s="23"/>
    </row>
    <row r="24" spans="1:12" ht="13.5" customHeight="1">
      <c r="A24" s="12"/>
      <c r="B24" s="27" t="s">
        <v>34</v>
      </c>
      <c r="D24" s="6"/>
      <c r="E24" s="25">
        <v>52</v>
      </c>
      <c r="F24" s="25"/>
      <c r="G24" s="26">
        <v>23</v>
      </c>
      <c r="H24" s="25"/>
      <c r="I24" s="25">
        <f>+E24</f>
        <v>52</v>
      </c>
      <c r="J24" s="25"/>
      <c r="K24" s="26">
        <f>+G24</f>
        <v>23</v>
      </c>
      <c r="L24" s="23"/>
    </row>
    <row r="25" spans="1:12" ht="13.5" customHeight="1">
      <c r="A25" s="12"/>
      <c r="B25" s="6" t="s">
        <v>89</v>
      </c>
      <c r="D25" s="6"/>
      <c r="E25" s="25">
        <v>293</v>
      </c>
      <c r="F25" s="23"/>
      <c r="G25" s="26">
        <v>56</v>
      </c>
      <c r="H25" s="23"/>
      <c r="I25" s="25">
        <f>+E25</f>
        <v>293</v>
      </c>
      <c r="J25" s="23"/>
      <c r="K25" s="26">
        <f>+G25</f>
        <v>56</v>
      </c>
      <c r="L25" s="23"/>
    </row>
    <row r="26" spans="1:12" ht="13.5" customHeight="1">
      <c r="A26" s="12"/>
      <c r="B26" s="6"/>
      <c r="D26" s="6"/>
      <c r="E26" s="28"/>
      <c r="F26" s="23"/>
      <c r="G26" s="29"/>
      <c r="H26" s="23"/>
      <c r="I26" s="28"/>
      <c r="J26" s="23"/>
      <c r="K26" s="29"/>
      <c r="L26" s="23"/>
    </row>
    <row r="27" spans="1:12" ht="13.5" customHeight="1">
      <c r="A27" s="12"/>
      <c r="B27" s="6" t="s">
        <v>9</v>
      </c>
      <c r="D27" s="6"/>
      <c r="E27" s="25">
        <f>SUM(E21:E25)</f>
        <v>1495</v>
      </c>
      <c r="F27" s="23"/>
      <c r="G27" s="25">
        <v>1881</v>
      </c>
      <c r="H27" s="23"/>
      <c r="I27" s="25">
        <f>+E27</f>
        <v>1495</v>
      </c>
      <c r="J27" s="23"/>
      <c r="K27" s="25">
        <f>SUM(K21:K26)</f>
        <v>1881</v>
      </c>
      <c r="L27" s="23"/>
    </row>
    <row r="28" spans="1:12" ht="13.5" customHeight="1">
      <c r="A28" s="12"/>
      <c r="B28" s="6"/>
      <c r="D28" s="6"/>
      <c r="E28" s="25"/>
      <c r="F28" s="23"/>
      <c r="G28" s="26"/>
      <c r="H28" s="23"/>
      <c r="I28" s="25"/>
      <c r="J28" s="23"/>
      <c r="K28" s="26"/>
      <c r="L28" s="23"/>
    </row>
    <row r="29" spans="1:12" s="5" customFormat="1" ht="13.5" customHeight="1">
      <c r="A29" s="30"/>
      <c r="B29" s="27" t="s">
        <v>10</v>
      </c>
      <c r="D29" s="27"/>
      <c r="E29" s="25">
        <v>-248</v>
      </c>
      <c r="F29" s="31"/>
      <c r="G29" s="26">
        <v>-261</v>
      </c>
      <c r="H29" s="31"/>
      <c r="I29" s="25">
        <f>+E29</f>
        <v>-248</v>
      </c>
      <c r="J29" s="25"/>
      <c r="K29" s="26">
        <f>+G29</f>
        <v>-261</v>
      </c>
      <c r="L29" s="25"/>
    </row>
    <row r="30" spans="1:12" ht="13.5" customHeight="1">
      <c r="A30" s="12"/>
      <c r="B30" s="6"/>
      <c r="D30" s="6"/>
      <c r="E30" s="28"/>
      <c r="F30" s="23"/>
      <c r="G30" s="29"/>
      <c r="H30" s="23"/>
      <c r="I30" s="28"/>
      <c r="J30" s="23"/>
      <c r="K30" s="29"/>
      <c r="L30" s="23"/>
    </row>
    <row r="31" spans="1:12" ht="13.5" customHeight="1" thickBot="1">
      <c r="A31" s="12"/>
      <c r="B31" s="32" t="s">
        <v>37</v>
      </c>
      <c r="D31" s="6"/>
      <c r="E31" s="33">
        <f>SUM(E27:E30)</f>
        <v>1247</v>
      </c>
      <c r="F31" s="23"/>
      <c r="G31" s="33">
        <v>1620</v>
      </c>
      <c r="H31" s="23"/>
      <c r="I31" s="33">
        <f>SUM(I27:I30)</f>
        <v>1247</v>
      </c>
      <c r="J31" s="23"/>
      <c r="K31" s="33">
        <f>SUM(K27:K30)</f>
        <v>1620</v>
      </c>
      <c r="L31" s="23"/>
    </row>
    <row r="32" spans="1:12" ht="13.5" customHeight="1" thickTop="1">
      <c r="A32" s="12"/>
      <c r="B32" s="6"/>
      <c r="D32" s="6"/>
      <c r="E32" s="25"/>
      <c r="F32" s="23"/>
      <c r="G32" s="26"/>
      <c r="H32" s="23"/>
      <c r="J32" s="23"/>
      <c r="K32" s="26"/>
      <c r="L32" s="23"/>
    </row>
    <row r="33" spans="1:12" ht="13.5" customHeight="1">
      <c r="A33" s="12"/>
      <c r="D33" s="6"/>
      <c r="E33" s="25"/>
      <c r="F33" s="23"/>
      <c r="G33" s="26"/>
      <c r="H33" s="23"/>
      <c r="I33" s="25"/>
      <c r="J33" s="23"/>
      <c r="K33" s="26"/>
      <c r="L33" s="23"/>
    </row>
    <row r="34" spans="1:12" ht="13.5" customHeight="1">
      <c r="A34" s="12"/>
      <c r="D34" s="6"/>
      <c r="E34" s="25"/>
      <c r="F34" s="23"/>
      <c r="G34" s="26"/>
      <c r="H34" s="23"/>
      <c r="I34" s="25"/>
      <c r="J34" s="23"/>
      <c r="K34" s="26"/>
      <c r="L34" s="23"/>
    </row>
    <row r="35" spans="1:12" ht="13.5" customHeight="1">
      <c r="A35" s="12"/>
      <c r="D35" s="6"/>
      <c r="E35" s="25"/>
      <c r="F35" s="23"/>
      <c r="G35" s="26"/>
      <c r="H35" s="23"/>
      <c r="I35" s="25"/>
      <c r="J35" s="23"/>
      <c r="K35" s="26"/>
      <c r="L35" s="23"/>
    </row>
    <row r="36" spans="1:12" ht="13.5" customHeight="1">
      <c r="A36" s="12"/>
      <c r="B36" s="6" t="s">
        <v>90</v>
      </c>
      <c r="D36" s="6"/>
      <c r="E36" s="25"/>
      <c r="F36" s="23"/>
      <c r="G36" s="26"/>
      <c r="H36" s="23"/>
      <c r="I36" s="25"/>
      <c r="J36" s="23"/>
      <c r="K36" s="26"/>
      <c r="L36" s="23"/>
    </row>
    <row r="37" spans="1:12" ht="13.5" customHeight="1">
      <c r="A37" s="12"/>
      <c r="B37" s="6"/>
      <c r="D37" s="6"/>
      <c r="E37" s="25"/>
      <c r="F37" s="23"/>
      <c r="G37" s="26"/>
      <c r="H37" s="23"/>
      <c r="I37" s="25"/>
      <c r="J37" s="23"/>
      <c r="K37" s="26"/>
      <c r="L37" s="23"/>
    </row>
    <row r="38" spans="1:12" ht="13.5" customHeight="1">
      <c r="A38" s="12"/>
      <c r="B38" s="6" t="s">
        <v>91</v>
      </c>
      <c r="D38" s="6"/>
      <c r="E38" s="25">
        <v>1494</v>
      </c>
      <c r="F38" s="23"/>
      <c r="G38" s="25">
        <v>1613</v>
      </c>
      <c r="H38" s="23"/>
      <c r="I38" s="25">
        <f>+E38</f>
        <v>1494</v>
      </c>
      <c r="J38" s="23"/>
      <c r="K38" s="25">
        <f>+G38</f>
        <v>1613</v>
      </c>
      <c r="L38" s="23"/>
    </row>
    <row r="39" spans="1:12" ht="13.5" customHeight="1">
      <c r="A39" s="12"/>
      <c r="B39" s="6" t="s">
        <v>92</v>
      </c>
      <c r="D39" s="6"/>
      <c r="E39" s="25">
        <v>-247</v>
      </c>
      <c r="F39" s="23"/>
      <c r="G39" s="26">
        <v>7</v>
      </c>
      <c r="H39" s="23"/>
      <c r="I39" s="25">
        <f>+E39</f>
        <v>-247</v>
      </c>
      <c r="J39" s="23"/>
      <c r="K39" s="26">
        <f>+G39</f>
        <v>7</v>
      </c>
      <c r="L39" s="23"/>
    </row>
    <row r="40" spans="1:12" ht="13.5" customHeight="1">
      <c r="A40" s="12"/>
      <c r="B40" s="21"/>
      <c r="C40" s="6"/>
      <c r="D40" s="6"/>
      <c r="E40" s="25"/>
      <c r="F40" s="23"/>
      <c r="G40" s="26"/>
      <c r="H40" s="23"/>
      <c r="I40" s="25"/>
      <c r="J40" s="23"/>
      <c r="K40" s="26"/>
      <c r="L40" s="23"/>
    </row>
    <row r="41" spans="1:12" ht="13.5" customHeight="1" thickBot="1">
      <c r="A41" s="12"/>
      <c r="B41" s="21"/>
      <c r="C41" s="6"/>
      <c r="D41" s="6"/>
      <c r="E41" s="33">
        <f>SUM(E38:E40)</f>
        <v>1247</v>
      </c>
      <c r="F41" s="23"/>
      <c r="G41" s="33">
        <v>1620</v>
      </c>
      <c r="H41" s="23"/>
      <c r="I41" s="33">
        <f>SUM(I38:I40)</f>
        <v>1247</v>
      </c>
      <c r="J41" s="23"/>
      <c r="K41" s="33">
        <f>SUM(K38:K40)</f>
        <v>1620</v>
      </c>
      <c r="L41" s="23"/>
    </row>
    <row r="42" spans="1:12" ht="13.5" customHeight="1" thickTop="1">
      <c r="A42" s="12"/>
      <c r="B42" s="21"/>
      <c r="C42" s="6"/>
      <c r="D42" s="6"/>
      <c r="E42" s="25"/>
      <c r="F42" s="23"/>
      <c r="G42" s="26"/>
      <c r="H42" s="23"/>
      <c r="I42" s="25"/>
      <c r="J42" s="23"/>
      <c r="K42" s="26"/>
      <c r="L42" s="23"/>
    </row>
    <row r="43" spans="1:12" ht="13.5" customHeight="1">
      <c r="A43" s="12"/>
      <c r="B43" s="21"/>
      <c r="C43" s="6"/>
      <c r="D43" s="6"/>
      <c r="E43" s="25"/>
      <c r="F43" s="23"/>
      <c r="G43" s="26"/>
      <c r="H43" s="23"/>
      <c r="I43" s="25"/>
      <c r="J43" s="23"/>
      <c r="K43" s="26"/>
      <c r="L43" s="23"/>
    </row>
    <row r="44" spans="1:12" ht="13.5" customHeight="1">
      <c r="A44" s="12"/>
      <c r="B44" s="21"/>
      <c r="C44" s="27"/>
      <c r="D44" s="6"/>
      <c r="E44" s="25"/>
      <c r="F44" s="23"/>
      <c r="G44" s="26"/>
      <c r="H44" s="23"/>
      <c r="I44" s="25"/>
      <c r="J44" s="23"/>
      <c r="K44" s="26"/>
      <c r="L44" s="23"/>
    </row>
    <row r="45" spans="1:12" ht="13.5" customHeight="1">
      <c r="A45" s="12"/>
      <c r="B45" s="21"/>
      <c r="C45" s="34"/>
      <c r="D45" s="6"/>
      <c r="E45" s="25"/>
      <c r="F45" s="23"/>
      <c r="G45" s="26"/>
      <c r="H45" s="23"/>
      <c r="J45" s="23"/>
      <c r="K45" s="26"/>
      <c r="L45" s="23"/>
    </row>
    <row r="46" spans="1:12" s="5" customFormat="1" ht="13.5" customHeight="1" thickBot="1">
      <c r="A46" s="30"/>
      <c r="B46" s="34" t="s">
        <v>75</v>
      </c>
      <c r="D46" s="27"/>
      <c r="E46" s="35">
        <f>+E38/99000*100</f>
        <v>1.509090909090909</v>
      </c>
      <c r="F46" s="36"/>
      <c r="G46" s="37">
        <v>1.63</v>
      </c>
      <c r="H46" s="27"/>
      <c r="I46" s="35">
        <f>+E46</f>
        <v>1.509090909090909</v>
      </c>
      <c r="J46" s="36"/>
      <c r="K46" s="37">
        <f>+G46</f>
        <v>1.63</v>
      </c>
      <c r="L46" s="27"/>
    </row>
    <row r="47" spans="1:12" s="5" customFormat="1" ht="13.5" customHeight="1" thickTop="1">
      <c r="A47" s="30"/>
      <c r="B47" s="38"/>
      <c r="C47" s="27"/>
      <c r="D47" s="27"/>
      <c r="G47" s="39"/>
      <c r="H47" s="27"/>
      <c r="I47" s="36"/>
      <c r="J47" s="27"/>
      <c r="K47" s="39"/>
      <c r="L47" s="27"/>
    </row>
    <row r="48" spans="1:12" s="5" customFormat="1" ht="13.5" customHeight="1">
      <c r="A48" s="30"/>
      <c r="B48" s="38"/>
      <c r="C48" s="38"/>
      <c r="D48" s="27"/>
      <c r="G48" s="39"/>
      <c r="H48" s="27"/>
      <c r="I48" s="36"/>
      <c r="J48" s="27"/>
      <c r="K48" s="39"/>
      <c r="L48" s="27"/>
    </row>
    <row r="49" spans="1:12" s="5" customFormat="1" ht="13.5" customHeight="1">
      <c r="A49" s="30"/>
      <c r="B49" s="34"/>
      <c r="C49" s="10"/>
      <c r="D49" s="34"/>
      <c r="E49" s="36"/>
      <c r="F49" s="27"/>
      <c r="G49" s="40"/>
      <c r="H49" s="27"/>
      <c r="I49" s="36"/>
      <c r="J49" s="27"/>
      <c r="K49" s="40"/>
      <c r="L49" s="27"/>
    </row>
    <row r="50" spans="1:11" ht="13.5" customHeight="1">
      <c r="A50" s="12"/>
      <c r="B50" s="38"/>
      <c r="C50" s="27"/>
      <c r="D50" s="27"/>
      <c r="E50" s="27"/>
      <c r="F50" s="6"/>
      <c r="G50" s="27"/>
      <c r="I50" s="36"/>
      <c r="K50" s="27"/>
    </row>
    <row r="51" spans="1:11" ht="13.5" customHeight="1">
      <c r="A51" s="12"/>
      <c r="B51" s="38"/>
      <c r="C51" s="27"/>
      <c r="D51" s="38"/>
      <c r="I51" s="36"/>
      <c r="K51" s="36"/>
    </row>
    <row r="52" spans="1:12" ht="13.5" customHeight="1">
      <c r="A52" s="41" t="s">
        <v>22</v>
      </c>
      <c r="B52" s="38"/>
      <c r="C52" s="27"/>
      <c r="D52" s="34"/>
      <c r="E52" s="42"/>
      <c r="F52" s="43"/>
      <c r="H52" s="44"/>
      <c r="I52" s="45"/>
      <c r="J52" s="44"/>
      <c r="K52" s="36"/>
      <c r="L52" s="44"/>
    </row>
    <row r="53" spans="1:12" ht="13.5" customHeight="1">
      <c r="A53" s="12"/>
      <c r="B53" s="38"/>
      <c r="C53" s="27"/>
      <c r="D53" s="34"/>
      <c r="E53" s="42"/>
      <c r="F53" s="43"/>
      <c r="H53" s="44"/>
      <c r="I53" s="45"/>
      <c r="J53" s="44"/>
      <c r="K53" s="36"/>
      <c r="L53" s="44"/>
    </row>
    <row r="54" spans="1:13" ht="13.5" customHeight="1">
      <c r="A54" s="27" t="s">
        <v>58</v>
      </c>
      <c r="B54" s="38"/>
      <c r="C54" s="27"/>
      <c r="D54" s="46"/>
      <c r="E54" s="42"/>
      <c r="F54" s="42"/>
      <c r="H54" s="47"/>
      <c r="I54" s="45"/>
      <c r="J54" s="47"/>
      <c r="K54" s="36"/>
      <c r="L54" s="47"/>
      <c r="M54" s="5"/>
    </row>
    <row r="55" spans="1:13" ht="13.5" customHeight="1">
      <c r="A55" s="27" t="s">
        <v>111</v>
      </c>
      <c r="B55" s="38"/>
      <c r="C55" s="27"/>
      <c r="D55" s="46"/>
      <c r="E55" s="42"/>
      <c r="F55" s="42"/>
      <c r="H55" s="47"/>
      <c r="I55" s="45"/>
      <c r="J55" s="47"/>
      <c r="K55" s="36"/>
      <c r="L55" s="47"/>
      <c r="M55" s="5"/>
    </row>
    <row r="56" spans="1:13" ht="13.5" customHeight="1">
      <c r="A56" s="27"/>
      <c r="B56" s="38"/>
      <c r="C56" s="27"/>
      <c r="D56" s="46"/>
      <c r="E56" s="42"/>
      <c r="F56" s="42"/>
      <c r="H56" s="47"/>
      <c r="I56" s="45"/>
      <c r="J56" s="47"/>
      <c r="K56" s="36"/>
      <c r="L56" s="47"/>
      <c r="M56" s="5"/>
    </row>
    <row r="57" spans="1:13" ht="13.5" customHeight="1">
      <c r="A57" s="27"/>
      <c r="B57" s="38"/>
      <c r="C57" s="27"/>
      <c r="D57" s="46"/>
      <c r="E57" s="42"/>
      <c r="F57" s="42"/>
      <c r="H57" s="47"/>
      <c r="I57" s="45"/>
      <c r="J57" s="47"/>
      <c r="K57" s="36"/>
      <c r="L57" s="47"/>
      <c r="M57" s="5"/>
    </row>
    <row r="58" spans="1:13" ht="13.5" customHeight="1">
      <c r="A58" s="27"/>
      <c r="B58" s="38"/>
      <c r="C58" s="27"/>
      <c r="D58" s="46"/>
      <c r="E58" s="42"/>
      <c r="F58" s="42"/>
      <c r="H58" s="47"/>
      <c r="I58" s="45"/>
      <c r="J58" s="47"/>
      <c r="K58" s="36"/>
      <c r="L58" s="47"/>
      <c r="M58" s="5"/>
    </row>
    <row r="59" spans="1:13" ht="13.5" customHeight="1">
      <c r="A59" s="27"/>
      <c r="B59" s="38"/>
      <c r="C59" s="27"/>
      <c r="D59" s="46"/>
      <c r="E59" s="42"/>
      <c r="F59" s="42"/>
      <c r="H59" s="47"/>
      <c r="I59" s="45"/>
      <c r="J59" s="47"/>
      <c r="K59" s="36"/>
      <c r="L59" s="47"/>
      <c r="M59" s="5"/>
    </row>
    <row r="60" ht="13.5" customHeight="1">
      <c r="A60" s="12"/>
    </row>
    <row r="61" ht="13.5" customHeight="1">
      <c r="A61" s="12"/>
    </row>
    <row r="68" spans="2:10" ht="13.5" customHeight="1">
      <c r="B68" s="108"/>
      <c r="C68" s="109"/>
      <c r="D68" s="109"/>
      <c r="E68" s="109"/>
      <c r="F68" s="109"/>
      <c r="G68" s="109"/>
      <c r="H68" s="109"/>
      <c r="I68" s="109"/>
      <c r="J68" s="109"/>
    </row>
    <row r="69" spans="2:10" ht="13.5" customHeight="1">
      <c r="B69" s="108"/>
      <c r="C69" s="110"/>
      <c r="D69" s="110"/>
      <c r="E69" s="110"/>
      <c r="F69" s="110"/>
      <c r="G69" s="110"/>
      <c r="H69" s="110"/>
      <c r="I69" s="110"/>
      <c r="J69" s="110"/>
    </row>
  </sheetData>
  <mergeCells count="4">
    <mergeCell ref="I9:K9"/>
    <mergeCell ref="B68:J68"/>
    <mergeCell ref="B69:J69"/>
    <mergeCell ref="E9:G9"/>
  </mergeCells>
  <printOptions/>
  <pageMargins left="0.39" right="0.41" top="0.75" bottom="0.54" header="0.28" footer="0.49"/>
  <pageSetup fitToHeight="1" fitToWidth="1" horizontalDpi="300" verticalDpi="3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69"/>
  <sheetViews>
    <sheetView workbookViewId="0" topLeftCell="A1">
      <selection activeCell="G15" sqref="G15"/>
    </sheetView>
  </sheetViews>
  <sheetFormatPr defaultColWidth="9.140625" defaultRowHeight="12.75"/>
  <cols>
    <col min="1" max="1" width="50.140625" style="50" customWidth="1"/>
    <col min="2" max="2" width="6.00390625" style="50" customWidth="1"/>
    <col min="3" max="3" width="12.57421875" style="50" customWidth="1"/>
    <col min="4" max="4" width="1.7109375" style="50" customWidth="1"/>
    <col min="5" max="5" width="12.57421875" style="70" bestFit="1" customWidth="1"/>
    <col min="6" max="6" width="2.00390625" style="50" customWidth="1"/>
    <col min="7" max="7" width="10.28125" style="51" bestFit="1" customWidth="1"/>
    <col min="8" max="8" width="2.00390625" style="50" customWidth="1"/>
    <col min="9" max="9" width="11.28125" style="51" bestFit="1" customWidth="1"/>
    <col min="10" max="16384" width="9.140625" style="50" customWidth="1"/>
  </cols>
  <sheetData>
    <row r="1" spans="1:2" ht="15.75">
      <c r="A1" s="49" t="s">
        <v>31</v>
      </c>
      <c r="B1" s="49"/>
    </row>
    <row r="2" spans="1:2" ht="15.75">
      <c r="A2" s="49" t="s">
        <v>32</v>
      </c>
      <c r="B2" s="52"/>
    </row>
    <row r="4" spans="1:2" ht="15.75">
      <c r="A4" s="53" t="s">
        <v>62</v>
      </c>
      <c r="B4" s="53"/>
    </row>
    <row r="5" spans="1:2" ht="15.75">
      <c r="A5" s="53" t="s">
        <v>110</v>
      </c>
      <c r="B5" s="53"/>
    </row>
    <row r="6" spans="1:2" ht="15.75">
      <c r="A6" s="53" t="s">
        <v>16</v>
      </c>
      <c r="B6" s="53"/>
    </row>
    <row r="7" spans="3:5" ht="15.75">
      <c r="C7" s="51"/>
      <c r="E7" s="97"/>
    </row>
    <row r="8" spans="3:5" ht="15.75">
      <c r="C8" s="54"/>
      <c r="E8" s="97" t="s">
        <v>84</v>
      </c>
    </row>
    <row r="9" spans="3:5" ht="15.75">
      <c r="C9" s="54" t="s">
        <v>21</v>
      </c>
      <c r="E9" s="78" t="s">
        <v>21</v>
      </c>
    </row>
    <row r="10" spans="3:5" ht="15.75">
      <c r="C10" s="19">
        <f>'IS'!E14</f>
        <v>39294</v>
      </c>
      <c r="E10" s="19">
        <v>39202</v>
      </c>
    </row>
    <row r="11" spans="3:5" ht="15.75">
      <c r="C11" s="54" t="s">
        <v>5</v>
      </c>
      <c r="E11" s="78" t="s">
        <v>5</v>
      </c>
    </row>
    <row r="12" spans="3:5" ht="15.75">
      <c r="C12" s="54"/>
      <c r="E12" s="78"/>
    </row>
    <row r="13" spans="1:5" ht="15.75">
      <c r="A13" s="53" t="s">
        <v>93</v>
      </c>
      <c r="C13" s="54"/>
      <c r="E13" s="78"/>
    </row>
    <row r="14" spans="1:2" ht="15.75">
      <c r="A14" s="53" t="s">
        <v>28</v>
      </c>
      <c r="B14" s="55"/>
    </row>
    <row r="15" spans="1:9" s="56" customFormat="1" ht="15.75">
      <c r="A15" s="56" t="s">
        <v>0</v>
      </c>
      <c r="C15" s="56">
        <v>84067</v>
      </c>
      <c r="E15" s="75">
        <v>85234</v>
      </c>
      <c r="G15" s="57"/>
      <c r="I15" s="57"/>
    </row>
    <row r="16" spans="1:9" s="56" customFormat="1" ht="15.75">
      <c r="A16" s="56" t="s">
        <v>116</v>
      </c>
      <c r="C16" s="56">
        <v>2071</v>
      </c>
      <c r="E16" s="75">
        <v>1974</v>
      </c>
      <c r="G16" s="57"/>
      <c r="I16" s="57"/>
    </row>
    <row r="17" spans="1:9" s="56" customFormat="1" ht="15.75">
      <c r="A17" s="56" t="s">
        <v>68</v>
      </c>
      <c r="C17" s="56">
        <v>3888</v>
      </c>
      <c r="E17" s="75">
        <v>3927</v>
      </c>
      <c r="G17" s="57"/>
      <c r="I17" s="57"/>
    </row>
    <row r="18" spans="1:9" s="56" customFormat="1" ht="15.75">
      <c r="A18" s="56" t="s">
        <v>66</v>
      </c>
      <c r="C18" s="75">
        <v>3420</v>
      </c>
      <c r="E18" s="75">
        <v>3126</v>
      </c>
      <c r="G18" s="57"/>
      <c r="I18" s="57"/>
    </row>
    <row r="19" spans="1:9" s="56" customFormat="1" ht="15.75">
      <c r="A19" s="56" t="s">
        <v>67</v>
      </c>
      <c r="C19" s="56">
        <v>688</v>
      </c>
      <c r="E19" s="75">
        <v>578</v>
      </c>
      <c r="G19" s="57"/>
      <c r="I19" s="57"/>
    </row>
    <row r="20" spans="1:9" s="56" customFormat="1" ht="15.75">
      <c r="A20" s="55"/>
      <c r="B20" s="55"/>
      <c r="C20" s="58">
        <f>SUM(C15:C19)</f>
        <v>94134</v>
      </c>
      <c r="E20" s="58">
        <f>SUM(E15:E19)</f>
        <v>94839</v>
      </c>
      <c r="G20" s="57"/>
      <c r="I20" s="57"/>
    </row>
    <row r="21" spans="1:9" s="56" customFormat="1" ht="15.75">
      <c r="A21" s="55"/>
      <c r="B21" s="55"/>
      <c r="E21" s="75"/>
      <c r="G21" s="57"/>
      <c r="I21" s="57"/>
    </row>
    <row r="22" spans="1:9" s="56" customFormat="1" ht="15.75">
      <c r="A22" s="53" t="s">
        <v>1</v>
      </c>
      <c r="B22" s="55"/>
      <c r="C22" s="23"/>
      <c r="D22" s="23"/>
      <c r="E22" s="25"/>
      <c r="G22" s="57"/>
      <c r="I22" s="57"/>
    </row>
    <row r="23" spans="1:9" s="56" customFormat="1" ht="15.75">
      <c r="A23" s="23" t="s">
        <v>2</v>
      </c>
      <c r="B23" s="23"/>
      <c r="C23" s="23">
        <v>11371</v>
      </c>
      <c r="D23" s="23"/>
      <c r="E23" s="25">
        <v>10216</v>
      </c>
      <c r="F23" s="23"/>
      <c r="G23" s="59"/>
      <c r="H23" s="23"/>
      <c r="I23" s="57"/>
    </row>
    <row r="24" spans="1:9" s="56" customFormat="1" ht="15.75">
      <c r="A24" s="23" t="s">
        <v>43</v>
      </c>
      <c r="B24" s="23"/>
      <c r="C24" s="23">
        <v>22270</v>
      </c>
      <c r="D24" s="23"/>
      <c r="E24" s="25">
        <v>23388</v>
      </c>
      <c r="F24" s="23"/>
      <c r="G24" s="59"/>
      <c r="H24" s="23"/>
      <c r="I24" s="57"/>
    </row>
    <row r="25" spans="1:9" s="56" customFormat="1" ht="15.75">
      <c r="A25" s="23" t="s">
        <v>100</v>
      </c>
      <c r="B25" s="23"/>
      <c r="C25" s="23">
        <v>0</v>
      </c>
      <c r="D25" s="23"/>
      <c r="E25" s="25">
        <v>6</v>
      </c>
      <c r="F25" s="23"/>
      <c r="G25" s="59"/>
      <c r="H25" s="23"/>
      <c r="I25" s="57"/>
    </row>
    <row r="26" spans="1:9" s="56" customFormat="1" ht="15.75">
      <c r="A26" s="23" t="s">
        <v>3</v>
      </c>
      <c r="B26" s="23"/>
      <c r="C26" s="23">
        <v>8099</v>
      </c>
      <c r="D26" s="23"/>
      <c r="E26" s="25">
        <v>6645</v>
      </c>
      <c r="F26" s="23"/>
      <c r="G26" s="59"/>
      <c r="H26" s="23"/>
      <c r="I26" s="57"/>
    </row>
    <row r="27" spans="1:9" s="56" customFormat="1" ht="15.75">
      <c r="A27" s="23"/>
      <c r="B27" s="23"/>
      <c r="C27" s="60">
        <f>SUM(C23:C26)</f>
        <v>41740</v>
      </c>
      <c r="D27" s="23"/>
      <c r="E27" s="58">
        <f>SUM(E23:E26)</f>
        <v>40255</v>
      </c>
      <c r="F27" s="23"/>
      <c r="G27" s="59"/>
      <c r="H27" s="23"/>
      <c r="I27" s="57"/>
    </row>
    <row r="28" spans="1:9" s="56" customFormat="1" ht="15.75">
      <c r="A28" s="23"/>
      <c r="B28" s="23"/>
      <c r="C28" s="23"/>
      <c r="D28" s="23"/>
      <c r="E28" s="25"/>
      <c r="F28" s="23"/>
      <c r="G28" s="59"/>
      <c r="H28" s="23"/>
      <c r="I28" s="57"/>
    </row>
    <row r="29" spans="1:9" s="56" customFormat="1" ht="16.5" thickBot="1">
      <c r="A29" s="53" t="s">
        <v>94</v>
      </c>
      <c r="B29" s="23"/>
      <c r="C29" s="61">
        <f>C20+C27</f>
        <v>135874</v>
      </c>
      <c r="D29" s="23"/>
      <c r="E29" s="98">
        <f>+E20+E27</f>
        <v>135094</v>
      </c>
      <c r="F29" s="23"/>
      <c r="G29" s="59"/>
      <c r="H29" s="23"/>
      <c r="I29" s="57"/>
    </row>
    <row r="30" spans="1:9" s="56" customFormat="1" ht="15.75">
      <c r="A30" s="53"/>
      <c r="B30" s="23"/>
      <c r="C30" s="62"/>
      <c r="D30" s="23"/>
      <c r="E30" s="99"/>
      <c r="F30" s="23"/>
      <c r="G30" s="59"/>
      <c r="H30" s="23"/>
      <c r="I30" s="57"/>
    </row>
    <row r="31" spans="1:9" s="56" customFormat="1" ht="15.75">
      <c r="A31" s="53"/>
      <c r="B31" s="23"/>
      <c r="C31" s="62"/>
      <c r="D31" s="23"/>
      <c r="E31" s="99"/>
      <c r="F31" s="23"/>
      <c r="G31" s="59"/>
      <c r="H31" s="23"/>
      <c r="I31" s="57"/>
    </row>
    <row r="32" spans="1:9" s="56" customFormat="1" ht="15.75">
      <c r="A32" s="53" t="s">
        <v>95</v>
      </c>
      <c r="B32" s="23"/>
      <c r="C32" s="62"/>
      <c r="D32" s="23"/>
      <c r="E32" s="99"/>
      <c r="F32" s="23"/>
      <c r="G32" s="59"/>
      <c r="H32" s="23"/>
      <c r="I32" s="57"/>
    </row>
    <row r="33" spans="1:9" s="56" customFormat="1" ht="15.75">
      <c r="A33" s="53" t="s">
        <v>96</v>
      </c>
      <c r="B33" s="23"/>
      <c r="C33" s="62"/>
      <c r="D33" s="23"/>
      <c r="E33" s="99"/>
      <c r="F33" s="23"/>
      <c r="G33" s="59"/>
      <c r="H33" s="23"/>
      <c r="I33" s="57"/>
    </row>
    <row r="34" spans="1:9" s="56" customFormat="1" ht="15.75">
      <c r="A34" s="23" t="s">
        <v>6</v>
      </c>
      <c r="B34" s="23"/>
      <c r="C34" s="23">
        <v>49500</v>
      </c>
      <c r="D34" s="23"/>
      <c r="E34" s="25">
        <v>49500</v>
      </c>
      <c r="F34" s="23"/>
      <c r="G34" s="59"/>
      <c r="H34" s="23"/>
      <c r="I34" s="57"/>
    </row>
    <row r="35" spans="1:9" s="56" customFormat="1" ht="15.75">
      <c r="A35" s="23" t="s">
        <v>30</v>
      </c>
      <c r="B35" s="23"/>
      <c r="C35" s="63">
        <v>16409</v>
      </c>
      <c r="D35" s="23"/>
      <c r="E35" s="28">
        <v>15202</v>
      </c>
      <c r="F35" s="23"/>
      <c r="G35" s="59"/>
      <c r="H35" s="23"/>
      <c r="I35" s="57"/>
    </row>
    <row r="36" spans="1:9" s="56" customFormat="1" ht="15.75">
      <c r="A36" s="53"/>
      <c r="B36" s="23"/>
      <c r="C36" s="23">
        <f>SUM(C34:C35)</f>
        <v>65909</v>
      </c>
      <c r="D36" s="23"/>
      <c r="E36" s="25">
        <f>SUM(E34:E35)</f>
        <v>64702</v>
      </c>
      <c r="F36" s="23"/>
      <c r="G36" s="59"/>
      <c r="H36" s="23"/>
      <c r="I36" s="57"/>
    </row>
    <row r="37" spans="1:9" s="56" customFormat="1" ht="15.75">
      <c r="A37" s="50" t="s">
        <v>35</v>
      </c>
      <c r="B37" s="23"/>
      <c r="C37" s="63">
        <v>3062</v>
      </c>
      <c r="D37" s="23"/>
      <c r="E37" s="28">
        <v>3043</v>
      </c>
      <c r="F37" s="23"/>
      <c r="G37" s="59"/>
      <c r="H37" s="23"/>
      <c r="I37" s="57"/>
    </row>
    <row r="38" spans="1:9" s="56" customFormat="1" ht="15.75">
      <c r="A38" s="53" t="s">
        <v>97</v>
      </c>
      <c r="B38" s="23"/>
      <c r="C38" s="60">
        <f>SUM(C36:C37)</f>
        <v>68971</v>
      </c>
      <c r="D38" s="23"/>
      <c r="E38" s="58">
        <f>SUM(E36:E37)</f>
        <v>67745</v>
      </c>
      <c r="F38" s="23"/>
      <c r="G38" s="59"/>
      <c r="H38" s="23"/>
      <c r="I38" s="57"/>
    </row>
    <row r="39" spans="1:9" s="56" customFormat="1" ht="15.75">
      <c r="A39" s="53"/>
      <c r="B39" s="23"/>
      <c r="C39" s="23"/>
      <c r="D39" s="23"/>
      <c r="E39" s="25"/>
      <c r="F39" s="23"/>
      <c r="G39" s="59"/>
      <c r="H39" s="23"/>
      <c r="I39" s="57"/>
    </row>
    <row r="40" spans="1:9" s="56" customFormat="1" ht="15.75">
      <c r="A40" s="53" t="s">
        <v>29</v>
      </c>
      <c r="B40" s="53"/>
      <c r="C40" s="23"/>
      <c r="D40" s="50"/>
      <c r="E40" s="25"/>
      <c r="F40" s="23"/>
      <c r="G40" s="59"/>
      <c r="H40" s="23"/>
      <c r="I40" s="57"/>
    </row>
    <row r="41" spans="1:9" s="56" customFormat="1" ht="15.75">
      <c r="A41" s="50" t="s">
        <v>44</v>
      </c>
      <c r="B41" s="53"/>
      <c r="C41" s="23">
        <v>4019</v>
      </c>
      <c r="D41" s="50"/>
      <c r="E41" s="25">
        <v>4342</v>
      </c>
      <c r="F41" s="23"/>
      <c r="G41" s="59"/>
      <c r="H41" s="23"/>
      <c r="I41" s="57"/>
    </row>
    <row r="42" spans="1:9" s="56" customFormat="1" ht="15.75">
      <c r="A42" s="50" t="s">
        <v>15</v>
      </c>
      <c r="B42" s="50"/>
      <c r="C42" s="56">
        <v>19065</v>
      </c>
      <c r="D42" s="50"/>
      <c r="E42" s="75">
        <v>20741</v>
      </c>
      <c r="F42" s="23"/>
      <c r="G42" s="59"/>
      <c r="H42" s="23"/>
      <c r="I42" s="57"/>
    </row>
    <row r="43" spans="1:9" s="56" customFormat="1" ht="15.75">
      <c r="A43" s="50" t="s">
        <v>7</v>
      </c>
      <c r="B43" s="23"/>
      <c r="C43" s="28">
        <v>7000</v>
      </c>
      <c r="D43" s="64"/>
      <c r="E43" s="28">
        <v>7000</v>
      </c>
      <c r="F43" s="23"/>
      <c r="G43" s="59"/>
      <c r="H43" s="23"/>
      <c r="I43" s="57"/>
    </row>
    <row r="44" spans="1:9" s="56" customFormat="1" ht="15.75">
      <c r="A44" s="53"/>
      <c r="B44" s="23"/>
      <c r="C44" s="60">
        <f>SUM(C41:C43)</f>
        <v>30084</v>
      </c>
      <c r="D44" s="23"/>
      <c r="E44" s="58">
        <f>SUM(E41:E43)</f>
        <v>32083</v>
      </c>
      <c r="F44" s="23"/>
      <c r="G44" s="59"/>
      <c r="H44" s="23"/>
      <c r="I44" s="57"/>
    </row>
    <row r="45" spans="1:9" s="56" customFormat="1" ht="15.75">
      <c r="A45" s="53"/>
      <c r="B45" s="23"/>
      <c r="C45" s="23"/>
      <c r="D45" s="23"/>
      <c r="E45" s="25"/>
      <c r="F45" s="23"/>
      <c r="G45" s="59"/>
      <c r="H45" s="23"/>
      <c r="I45" s="57"/>
    </row>
    <row r="46" spans="1:9" s="56" customFormat="1" ht="15.75">
      <c r="A46" s="53" t="s">
        <v>4</v>
      </c>
      <c r="B46" s="23"/>
      <c r="C46" s="23"/>
      <c r="D46" s="23"/>
      <c r="E46" s="25"/>
      <c r="F46" s="23"/>
      <c r="G46" s="59"/>
      <c r="H46" s="23"/>
      <c r="I46" s="57"/>
    </row>
    <row r="47" spans="1:9" s="56" customFormat="1" ht="15.75">
      <c r="A47" s="23" t="s">
        <v>44</v>
      </c>
      <c r="B47" s="23"/>
      <c r="C47" s="23">
        <v>17735</v>
      </c>
      <c r="D47" s="23"/>
      <c r="E47" s="25">
        <v>17166</v>
      </c>
      <c r="F47" s="23"/>
      <c r="G47" s="59"/>
      <c r="H47" s="23"/>
      <c r="I47" s="57"/>
    </row>
    <row r="48" spans="1:9" s="56" customFormat="1" ht="15.75">
      <c r="A48" s="23" t="s">
        <v>14</v>
      </c>
      <c r="B48" s="23"/>
      <c r="C48" s="23">
        <v>18899</v>
      </c>
      <c r="D48" s="23"/>
      <c r="E48" s="25">
        <v>18100</v>
      </c>
      <c r="F48" s="23"/>
      <c r="G48" s="59"/>
      <c r="H48" s="23"/>
      <c r="I48" s="57"/>
    </row>
    <row r="49" spans="1:9" s="56" customFormat="1" ht="15.75">
      <c r="A49" s="23" t="s">
        <v>109</v>
      </c>
      <c r="B49" s="23"/>
      <c r="C49" s="23">
        <v>185</v>
      </c>
      <c r="D49" s="23"/>
      <c r="E49" s="25">
        <v>0</v>
      </c>
      <c r="F49" s="23"/>
      <c r="G49" s="59"/>
      <c r="H49" s="23"/>
      <c r="I49" s="57"/>
    </row>
    <row r="50" spans="1:9" s="56" customFormat="1" ht="15.75">
      <c r="A50" s="53"/>
      <c r="B50" s="23"/>
      <c r="C50" s="60">
        <f>SUM(C47:C49)</f>
        <v>36819</v>
      </c>
      <c r="D50" s="23"/>
      <c r="E50" s="60">
        <f>SUM(E47:E49)</f>
        <v>35266</v>
      </c>
      <c r="F50" s="23"/>
      <c r="G50" s="59"/>
      <c r="H50" s="23"/>
      <c r="I50" s="57"/>
    </row>
    <row r="51" spans="1:9" s="56" customFormat="1" ht="15.75">
      <c r="A51" s="53"/>
      <c r="B51" s="23"/>
      <c r="C51" s="65"/>
      <c r="D51" s="23"/>
      <c r="E51" s="100"/>
      <c r="F51" s="23"/>
      <c r="G51" s="59"/>
      <c r="H51" s="23"/>
      <c r="I51" s="57"/>
    </row>
    <row r="52" spans="1:9" s="56" customFormat="1" ht="15.75">
      <c r="A52" s="53" t="s">
        <v>98</v>
      </c>
      <c r="B52" s="23"/>
      <c r="C52" s="63">
        <f>C44+C50</f>
        <v>66903</v>
      </c>
      <c r="D52" s="23"/>
      <c r="E52" s="28">
        <f>+E50+E44</f>
        <v>67349</v>
      </c>
      <c r="F52" s="23"/>
      <c r="G52" s="59"/>
      <c r="H52" s="23"/>
      <c r="I52" s="57"/>
    </row>
    <row r="53" spans="1:9" s="56" customFormat="1" ht="15.75">
      <c r="A53" s="53"/>
      <c r="B53" s="23"/>
      <c r="C53" s="23"/>
      <c r="D53" s="23"/>
      <c r="E53" s="25"/>
      <c r="F53" s="23"/>
      <c r="G53" s="59"/>
      <c r="H53" s="23"/>
      <c r="I53" s="57"/>
    </row>
    <row r="54" spans="1:9" s="56" customFormat="1" ht="16.5" thickBot="1">
      <c r="A54" s="53" t="s">
        <v>99</v>
      </c>
      <c r="B54" s="23"/>
      <c r="C54" s="61">
        <f>C38+C52</f>
        <v>135874</v>
      </c>
      <c r="D54" s="23"/>
      <c r="E54" s="98">
        <f>E38+E52</f>
        <v>135094</v>
      </c>
      <c r="F54" s="23"/>
      <c r="G54" s="59"/>
      <c r="H54" s="23"/>
      <c r="I54" s="57"/>
    </row>
    <row r="55" spans="1:9" s="56" customFormat="1" ht="15.75">
      <c r="A55" s="53"/>
      <c r="B55" s="23"/>
      <c r="C55" s="23"/>
      <c r="D55" s="23"/>
      <c r="E55" s="25"/>
      <c r="F55" s="23"/>
      <c r="G55" s="59"/>
      <c r="H55" s="23"/>
      <c r="I55" s="57"/>
    </row>
    <row r="56" spans="1:9" s="56" customFormat="1" ht="15.75">
      <c r="A56" s="53"/>
      <c r="B56" s="23"/>
      <c r="D56" s="23"/>
      <c r="F56" s="23"/>
      <c r="G56" s="59"/>
      <c r="H56" s="23"/>
      <c r="I56" s="57"/>
    </row>
    <row r="57" spans="1:9" ht="15.75">
      <c r="A57" s="66"/>
      <c r="B57" s="66"/>
      <c r="C57" s="67"/>
      <c r="D57" s="64"/>
      <c r="E57" s="67"/>
      <c r="F57" s="64"/>
      <c r="G57" s="68"/>
      <c r="H57" s="64"/>
      <c r="I57" s="69"/>
    </row>
    <row r="58" spans="1:9" ht="15.75">
      <c r="A58" s="94" t="s">
        <v>81</v>
      </c>
      <c r="B58" s="95"/>
      <c r="C58" s="67"/>
      <c r="D58" s="79"/>
      <c r="E58" s="106"/>
      <c r="F58" s="64"/>
      <c r="G58" s="68"/>
      <c r="H58" s="64"/>
      <c r="I58" s="69"/>
    </row>
    <row r="59" spans="1:9" ht="16.5" thickBot="1">
      <c r="A59" s="94" t="s">
        <v>82</v>
      </c>
      <c r="B59" s="94"/>
      <c r="C59" s="96">
        <f>+C36/99000</f>
        <v>0.6657474747474748</v>
      </c>
      <c r="D59" s="79"/>
      <c r="E59" s="96">
        <f>+E36/99000</f>
        <v>0.6535555555555556</v>
      </c>
      <c r="F59" s="64"/>
      <c r="G59" s="68"/>
      <c r="H59" s="64"/>
      <c r="I59" s="69"/>
    </row>
    <row r="60" spans="1:9" ht="16.5" thickTop="1">
      <c r="A60" s="66"/>
      <c r="B60" s="66"/>
      <c r="C60" s="67"/>
      <c r="D60" s="64"/>
      <c r="F60" s="64"/>
      <c r="G60" s="68"/>
      <c r="H60" s="64"/>
      <c r="I60" s="69"/>
    </row>
    <row r="61" spans="2:10" ht="15.75">
      <c r="B61" s="56"/>
      <c r="C61" s="71"/>
      <c r="G61" s="72"/>
      <c r="I61" s="73"/>
      <c r="J61" s="74"/>
    </row>
    <row r="62" spans="1:10" ht="15.75">
      <c r="A62" s="56" t="s">
        <v>23</v>
      </c>
      <c r="B62" s="56"/>
      <c r="C62" s="71"/>
      <c r="G62" s="72"/>
      <c r="I62" s="73"/>
      <c r="J62" s="74"/>
    </row>
    <row r="63" spans="1:10" ht="15.75">
      <c r="A63" s="56"/>
      <c r="B63" s="56"/>
      <c r="C63" s="71"/>
      <c r="G63" s="72"/>
      <c r="I63" s="73"/>
      <c r="J63" s="74"/>
    </row>
    <row r="64" ht="15.75"/>
    <row r="65" ht="15.75"/>
    <row r="69" spans="3:5" ht="15.75">
      <c r="C69" s="23">
        <f>+C29-C54</f>
        <v>0</v>
      </c>
      <c r="E69" s="23">
        <f>+E29-E54</f>
        <v>0</v>
      </c>
    </row>
  </sheetData>
  <printOptions/>
  <pageMargins left="1.18" right="0.84" top="0.5" bottom="0.5" header="0.5" footer="0.5"/>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D30" sqref="D30"/>
    </sheetView>
  </sheetViews>
  <sheetFormatPr defaultColWidth="9.140625" defaultRowHeight="12.75"/>
  <cols>
    <col min="1" max="1" width="30.00390625" style="50" customWidth="1"/>
    <col min="2" max="2" width="13.00390625" style="56" customWidth="1"/>
    <col min="3" max="3" width="12.421875" style="56" customWidth="1"/>
    <col min="4" max="4" width="14.57421875" style="56" customWidth="1"/>
    <col min="5" max="5" width="13.28125" style="56" customWidth="1"/>
    <col min="6" max="6" width="14.00390625" style="56" customWidth="1"/>
    <col min="7" max="7" width="12.421875" style="56" customWidth="1"/>
    <col min="8" max="8" width="11.28125" style="50" customWidth="1"/>
    <col min="9" max="9" width="11.00390625" style="50" customWidth="1"/>
    <col min="10" max="16384" width="9.140625" style="50" customWidth="1"/>
  </cols>
  <sheetData>
    <row r="1" ht="15.75">
      <c r="A1" s="49" t="str">
        <f>'IS'!A1</f>
        <v>KEIN HING INTERNATIONAL BERHAD</v>
      </c>
    </row>
    <row r="2" ht="15.75">
      <c r="A2" s="49" t="str">
        <f>'IS'!A2</f>
        <v>(Company No. 616056-T)</v>
      </c>
    </row>
    <row r="4" ht="15.75">
      <c r="A4" s="53" t="s">
        <v>24</v>
      </c>
    </row>
    <row r="5" ht="15.75">
      <c r="A5" s="53" t="str">
        <f>'IS'!A5</f>
        <v>FOR THE FIRST QUARTER ENDED 31 JULY 2007</v>
      </c>
    </row>
    <row r="6" ht="15.75">
      <c r="A6" s="53" t="s">
        <v>16</v>
      </c>
    </row>
    <row r="7" ht="15.75">
      <c r="A7" s="53"/>
    </row>
    <row r="8" spans="1:6" ht="15.75">
      <c r="A8" s="53"/>
      <c r="F8" s="57"/>
    </row>
    <row r="9" spans="1:6" ht="15.75">
      <c r="A9" s="53"/>
      <c r="F9" s="57"/>
    </row>
    <row r="10" spans="3:9" ht="15.75">
      <c r="C10" s="91"/>
      <c r="D10" s="91" t="s">
        <v>85</v>
      </c>
      <c r="E10" s="91"/>
      <c r="F10" s="55"/>
      <c r="G10" s="55"/>
      <c r="H10" s="53"/>
      <c r="I10" s="53"/>
    </row>
    <row r="11" spans="3:9" ht="15.75">
      <c r="C11" s="92" t="s">
        <v>25</v>
      </c>
      <c r="D11" s="92" t="s">
        <v>25</v>
      </c>
      <c r="E11" s="92" t="s">
        <v>69</v>
      </c>
      <c r="F11" s="92" t="s">
        <v>12</v>
      </c>
      <c r="G11" s="55"/>
      <c r="H11" s="54" t="s">
        <v>86</v>
      </c>
      <c r="I11" s="54" t="s">
        <v>11</v>
      </c>
    </row>
    <row r="12" spans="3:9" ht="15.75">
      <c r="C12" s="92" t="s">
        <v>20</v>
      </c>
      <c r="D12" s="92" t="s">
        <v>38</v>
      </c>
      <c r="E12" s="92" t="s">
        <v>70</v>
      </c>
      <c r="F12" s="92" t="s">
        <v>13</v>
      </c>
      <c r="G12" s="92" t="s">
        <v>11</v>
      </c>
      <c r="H12" s="54" t="s">
        <v>87</v>
      </c>
      <c r="I12" s="54" t="s">
        <v>88</v>
      </c>
    </row>
    <row r="13" spans="3:9" ht="15.75">
      <c r="C13" s="92" t="s">
        <v>5</v>
      </c>
      <c r="D13" s="92" t="s">
        <v>5</v>
      </c>
      <c r="E13" s="92" t="s">
        <v>5</v>
      </c>
      <c r="F13" s="92" t="s">
        <v>5</v>
      </c>
      <c r="G13" s="92" t="s">
        <v>5</v>
      </c>
      <c r="H13" s="92" t="s">
        <v>5</v>
      </c>
      <c r="I13" s="92" t="s">
        <v>5</v>
      </c>
    </row>
    <row r="14" spans="3:8" ht="15.75">
      <c r="C14" s="57"/>
      <c r="D14" s="57"/>
      <c r="E14" s="57"/>
      <c r="F14" s="57"/>
      <c r="G14" s="57"/>
      <c r="H14" s="51"/>
    </row>
    <row r="15" spans="1:9" ht="15.75">
      <c r="A15" s="53" t="s">
        <v>113</v>
      </c>
      <c r="C15" s="75">
        <v>49500</v>
      </c>
      <c r="D15" s="75">
        <v>2669</v>
      </c>
      <c r="E15" s="75">
        <v>-582</v>
      </c>
      <c r="F15" s="75">
        <v>12849</v>
      </c>
      <c r="G15" s="75">
        <f>SUM(C15:F15)</f>
        <v>64436</v>
      </c>
      <c r="H15" s="75">
        <v>3309</v>
      </c>
      <c r="I15" s="75">
        <f>SUM(G15:H15)</f>
        <v>67745</v>
      </c>
    </row>
    <row r="17" spans="1:9" ht="15.75">
      <c r="A17" s="50" t="s">
        <v>37</v>
      </c>
      <c r="C17" s="75">
        <v>0</v>
      </c>
      <c r="D17" s="75">
        <v>0</v>
      </c>
      <c r="E17" s="75">
        <v>0</v>
      </c>
      <c r="F17" s="75">
        <v>1494</v>
      </c>
      <c r="G17" s="75">
        <f>SUM(C17:F17)</f>
        <v>1494</v>
      </c>
      <c r="H17" s="56">
        <v>-247</v>
      </c>
      <c r="I17" s="71">
        <f>SUM(G17:H17)</f>
        <v>1247</v>
      </c>
    </row>
    <row r="18" spans="3:9" ht="15.75">
      <c r="C18" s="75"/>
      <c r="D18" s="75"/>
      <c r="E18" s="75"/>
      <c r="F18" s="75"/>
      <c r="G18" s="75"/>
      <c r="H18" s="56"/>
      <c r="I18" s="71"/>
    </row>
    <row r="19" spans="1:7" ht="15.75">
      <c r="A19" s="50" t="s">
        <v>71</v>
      </c>
      <c r="C19" s="25"/>
      <c r="D19" s="25"/>
      <c r="E19" s="25"/>
      <c r="F19" s="25"/>
      <c r="G19" s="25"/>
    </row>
    <row r="20" spans="1:7" ht="15.75">
      <c r="A20" s="50" t="s">
        <v>104</v>
      </c>
      <c r="C20" s="25"/>
      <c r="D20" s="25"/>
      <c r="E20" s="25"/>
      <c r="F20" s="25"/>
      <c r="G20" s="25"/>
    </row>
    <row r="21" spans="1:9" ht="15.75">
      <c r="A21" s="50" t="s">
        <v>105</v>
      </c>
      <c r="C21" s="25">
        <v>0</v>
      </c>
      <c r="D21" s="25">
        <v>0</v>
      </c>
      <c r="E21" s="25">
        <v>-21</v>
      </c>
      <c r="F21" s="25">
        <v>0</v>
      </c>
      <c r="G21" s="25">
        <f>SUM(C21:F21)</f>
        <v>-21</v>
      </c>
      <c r="H21" s="50">
        <v>0</v>
      </c>
      <c r="I21" s="71">
        <f>SUM(G21:H21)</f>
        <v>-21</v>
      </c>
    </row>
    <row r="22" spans="3:7" ht="15.75">
      <c r="C22" s="25"/>
      <c r="D22" s="25"/>
      <c r="E22" s="25"/>
      <c r="F22" s="25"/>
      <c r="G22" s="25"/>
    </row>
    <row r="24" spans="1:9" ht="16.5" thickBot="1">
      <c r="A24" s="93" t="s">
        <v>114</v>
      </c>
      <c r="C24" s="76">
        <f aca="true" t="shared" si="0" ref="C24:I24">SUM(C15:C23)</f>
        <v>49500</v>
      </c>
      <c r="D24" s="76">
        <f t="shared" si="0"/>
        <v>2669</v>
      </c>
      <c r="E24" s="76">
        <f t="shared" si="0"/>
        <v>-603</v>
      </c>
      <c r="F24" s="76">
        <f t="shared" si="0"/>
        <v>14343</v>
      </c>
      <c r="G24" s="76">
        <f t="shared" si="0"/>
        <v>65909</v>
      </c>
      <c r="H24" s="76">
        <f t="shared" si="0"/>
        <v>3062</v>
      </c>
      <c r="I24" s="76">
        <f t="shared" si="0"/>
        <v>68971</v>
      </c>
    </row>
    <row r="25" ht="16.5" thickTop="1"/>
    <row r="27" spans="3:8" ht="15.75">
      <c r="C27" s="57"/>
      <c r="D27" s="57"/>
      <c r="E27" s="57"/>
      <c r="F27" s="57"/>
      <c r="G27" s="57"/>
      <c r="H27" s="51"/>
    </row>
    <row r="28" spans="1:9" ht="15.75">
      <c r="A28" s="79" t="s">
        <v>83</v>
      </c>
      <c r="B28" s="75"/>
      <c r="C28" s="101">
        <v>49500</v>
      </c>
      <c r="D28" s="101">
        <v>2669</v>
      </c>
      <c r="E28" s="101">
        <v>-249</v>
      </c>
      <c r="F28" s="75">
        <v>7956</v>
      </c>
      <c r="G28" s="75">
        <f>SUM(C28:F28)</f>
        <v>59876</v>
      </c>
      <c r="H28" s="75">
        <v>2556</v>
      </c>
      <c r="I28" s="102">
        <f>SUM(G28:H28)</f>
        <v>62432</v>
      </c>
    </row>
    <row r="29" spans="1:9" ht="15.75">
      <c r="A29" s="64"/>
      <c r="B29" s="75"/>
      <c r="C29" s="75"/>
      <c r="D29" s="75"/>
      <c r="E29" s="75"/>
      <c r="F29" s="75"/>
      <c r="G29" s="75"/>
      <c r="H29" s="75"/>
      <c r="I29" s="64"/>
    </row>
    <row r="30" spans="1:9" ht="15.75">
      <c r="A30" s="64" t="s">
        <v>37</v>
      </c>
      <c r="B30" s="75"/>
      <c r="C30" s="75">
        <v>0</v>
      </c>
      <c r="D30" s="75">
        <v>0</v>
      </c>
      <c r="E30" s="75">
        <v>0</v>
      </c>
      <c r="F30" s="75">
        <v>1613</v>
      </c>
      <c r="G30" s="75">
        <f>SUM(C30:F30)</f>
        <v>1613</v>
      </c>
      <c r="H30" s="75">
        <v>7</v>
      </c>
      <c r="I30" s="102">
        <f>SUM(G30:H30)</f>
        <v>1620</v>
      </c>
    </row>
    <row r="31" spans="1:9" ht="15.75">
      <c r="A31" s="64"/>
      <c r="B31" s="75"/>
      <c r="C31" s="25"/>
      <c r="D31" s="25"/>
      <c r="E31" s="25"/>
      <c r="F31" s="25"/>
      <c r="G31" s="25"/>
      <c r="H31" s="75"/>
      <c r="I31" s="64"/>
    </row>
    <row r="32" spans="1:9" ht="15.75">
      <c r="A32" s="64" t="s">
        <v>71</v>
      </c>
      <c r="B32" s="75"/>
      <c r="C32" s="25"/>
      <c r="D32" s="25"/>
      <c r="E32" s="25"/>
      <c r="F32" s="25"/>
      <c r="G32" s="25"/>
      <c r="H32" s="75"/>
      <c r="I32" s="64"/>
    </row>
    <row r="33" spans="1:9" ht="15.75">
      <c r="A33" s="50" t="s">
        <v>104</v>
      </c>
      <c r="B33" s="75"/>
      <c r="C33" s="25"/>
      <c r="D33" s="25"/>
      <c r="E33" s="25"/>
      <c r="F33" s="25"/>
      <c r="G33" s="25"/>
      <c r="H33" s="75"/>
      <c r="I33" s="64"/>
    </row>
    <row r="34" spans="1:9" ht="15.75">
      <c r="A34" s="50" t="s">
        <v>105</v>
      </c>
      <c r="B34" s="75"/>
      <c r="C34" s="25">
        <v>0</v>
      </c>
      <c r="D34" s="25">
        <v>0</v>
      </c>
      <c r="E34" s="25">
        <v>181</v>
      </c>
      <c r="F34" s="25">
        <v>0</v>
      </c>
      <c r="G34" s="25">
        <f>SUM(C34:F34)</f>
        <v>181</v>
      </c>
      <c r="H34" s="75">
        <v>6</v>
      </c>
      <c r="I34" s="102">
        <f>SUM(G34:H34)</f>
        <v>187</v>
      </c>
    </row>
    <row r="35" spans="1:9" ht="15.75">
      <c r="A35" s="64"/>
      <c r="B35" s="75"/>
      <c r="C35" s="28"/>
      <c r="D35" s="28"/>
      <c r="E35" s="28"/>
      <c r="F35" s="28"/>
      <c r="G35" s="28"/>
      <c r="H35" s="105"/>
      <c r="I35" s="105"/>
    </row>
    <row r="36" spans="1:9" ht="16.5" thickBot="1">
      <c r="A36" s="79" t="s">
        <v>115</v>
      </c>
      <c r="B36" s="75"/>
      <c r="C36" s="33">
        <f>SUM(C28:C35)</f>
        <v>49500</v>
      </c>
      <c r="D36" s="33">
        <f aca="true" t="shared" si="1" ref="D36:I36">SUM(D28:D35)</f>
        <v>2669</v>
      </c>
      <c r="E36" s="33">
        <f t="shared" si="1"/>
        <v>-68</v>
      </c>
      <c r="F36" s="33">
        <f t="shared" si="1"/>
        <v>9569</v>
      </c>
      <c r="G36" s="33">
        <f t="shared" si="1"/>
        <v>61670</v>
      </c>
      <c r="H36" s="33">
        <f t="shared" si="1"/>
        <v>2569</v>
      </c>
      <c r="I36" s="33">
        <f t="shared" si="1"/>
        <v>64239</v>
      </c>
    </row>
    <row r="37" spans="1:9" ht="16.5" thickTop="1">
      <c r="A37" s="64"/>
      <c r="B37" s="75"/>
      <c r="C37" s="25"/>
      <c r="D37" s="25"/>
      <c r="E37" s="25"/>
      <c r="F37" s="25"/>
      <c r="G37" s="25"/>
      <c r="H37" s="64"/>
      <c r="I37" s="64"/>
    </row>
    <row r="38" ht="15.75">
      <c r="I38" s="71"/>
    </row>
    <row r="39" ht="15.75">
      <c r="A39" s="56"/>
    </row>
    <row r="40" ht="15.75">
      <c r="A40" s="56"/>
    </row>
    <row r="41" ht="15.75">
      <c r="A41" s="56" t="s">
        <v>23</v>
      </c>
    </row>
    <row r="42" ht="15.75">
      <c r="A42" s="75"/>
    </row>
    <row r="43" ht="15.75">
      <c r="A43" s="75"/>
    </row>
    <row r="44" ht="15.75">
      <c r="A44" s="75"/>
    </row>
    <row r="45" ht="15.75">
      <c r="A45" s="75"/>
    </row>
    <row r="46" spans="1:8" ht="15.75">
      <c r="A46" s="64"/>
      <c r="H46" s="77"/>
    </row>
    <row r="47" ht="15.75">
      <c r="A47" s="64"/>
    </row>
    <row r="48" ht="15.75">
      <c r="A48" s="64"/>
    </row>
    <row r="49" ht="15.75">
      <c r="A49" s="64"/>
    </row>
  </sheetData>
  <printOptions horizontalCentered="1"/>
  <pageMargins left="0.37" right="0.48"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82"/>
  <sheetViews>
    <sheetView workbookViewId="0" topLeftCell="A4">
      <pane xSplit="3" ySplit="11" topLeftCell="D15" activePane="bottomRight" state="frozen"/>
      <selection pane="topLeft" activeCell="A4" sqref="A4"/>
      <selection pane="topRight" activeCell="D4" sqref="D4"/>
      <selection pane="bottomLeft" activeCell="A15" sqref="A15"/>
      <selection pane="bottomRight" activeCell="A58" sqref="A58"/>
    </sheetView>
  </sheetViews>
  <sheetFormatPr defaultColWidth="9.140625" defaultRowHeight="12.75"/>
  <cols>
    <col min="1" max="1" width="4.00390625" style="50" customWidth="1"/>
    <col min="2" max="2" width="3.00390625" style="50" customWidth="1"/>
    <col min="3" max="3" width="58.140625" style="50" customWidth="1"/>
    <col min="4" max="4" width="16.28125" style="75" customWidth="1"/>
    <col min="5" max="5" width="7.8515625" style="50" customWidth="1"/>
    <col min="6" max="6" width="13.7109375" style="64" customWidth="1"/>
    <col min="7" max="16384" width="9.140625" style="50" customWidth="1"/>
  </cols>
  <sheetData>
    <row r="1" ht="15.75">
      <c r="A1" s="49" t="str">
        <f>'IS'!A1</f>
        <v>KEIN HING INTERNATIONAL BERHAD</v>
      </c>
    </row>
    <row r="2" ht="15.75">
      <c r="A2" s="52" t="str">
        <f>'IS'!A2</f>
        <v>(Company No. 616056-T)</v>
      </c>
    </row>
    <row r="4" ht="15.75">
      <c r="A4" s="53" t="s">
        <v>26</v>
      </c>
    </row>
    <row r="5" ht="15.75">
      <c r="A5" s="53" t="str">
        <f>'IS'!A5</f>
        <v>FOR THE FIRST QUARTER ENDED 31 JULY 2007</v>
      </c>
    </row>
    <row r="6" spans="1:4" ht="15.75">
      <c r="A6" s="53" t="s">
        <v>16</v>
      </c>
      <c r="D6" s="64"/>
    </row>
    <row r="7" spans="1:4" ht="15.75">
      <c r="A7" s="53"/>
      <c r="D7" s="64"/>
    </row>
    <row r="8" spans="1:6" ht="15.75">
      <c r="A8" s="53"/>
      <c r="D8" s="51"/>
      <c r="F8" s="97"/>
    </row>
    <row r="9" spans="1:6" ht="15.75">
      <c r="A9" s="53"/>
      <c r="D9" s="54"/>
      <c r="E9" s="53"/>
      <c r="F9" s="78" t="s">
        <v>27</v>
      </c>
    </row>
    <row r="10" spans="1:6" ht="15.75">
      <c r="A10" s="53"/>
      <c r="D10" s="54" t="s">
        <v>27</v>
      </c>
      <c r="E10" s="54"/>
      <c r="F10" s="78" t="s">
        <v>19</v>
      </c>
    </row>
    <row r="11" spans="1:6" ht="15.75">
      <c r="A11" s="53"/>
      <c r="D11" s="54" t="s">
        <v>18</v>
      </c>
      <c r="E11" s="53"/>
      <c r="F11" s="78" t="s">
        <v>77</v>
      </c>
    </row>
    <row r="12" spans="1:6" ht="15.75">
      <c r="A12" s="53"/>
      <c r="D12" s="78" t="s">
        <v>76</v>
      </c>
      <c r="E12" s="79"/>
      <c r="F12" s="78" t="s">
        <v>78</v>
      </c>
    </row>
    <row r="13" spans="1:6" ht="15.75">
      <c r="A13" s="53"/>
      <c r="B13" s="53"/>
      <c r="C13" s="53"/>
      <c r="D13" s="19">
        <f>'IS'!E14</f>
        <v>39294</v>
      </c>
      <c r="F13" s="19">
        <v>38929</v>
      </c>
    </row>
    <row r="14" spans="1:6" ht="15.75">
      <c r="A14" s="53"/>
      <c r="D14" s="78" t="s">
        <v>5</v>
      </c>
      <c r="E14" s="78"/>
      <c r="F14" s="78" t="s">
        <v>5</v>
      </c>
    </row>
    <row r="15" spans="1:4" ht="15.75">
      <c r="A15" s="53"/>
      <c r="D15" s="64"/>
    </row>
    <row r="16" spans="1:5" ht="15.75">
      <c r="A16" s="80" t="s">
        <v>39</v>
      </c>
      <c r="B16" s="81"/>
      <c r="C16" s="81"/>
      <c r="D16" s="82"/>
      <c r="E16" s="8"/>
    </row>
    <row r="17" spans="1:6" ht="15.75">
      <c r="A17" s="81"/>
      <c r="B17" s="81" t="s">
        <v>9</v>
      </c>
      <c r="C17" s="81"/>
      <c r="D17" s="82">
        <v>1495</v>
      </c>
      <c r="E17" s="8"/>
      <c r="F17" s="103">
        <v>1881</v>
      </c>
    </row>
    <row r="18" spans="1:6" ht="15.75">
      <c r="A18" s="83"/>
      <c r="B18" s="81" t="s">
        <v>40</v>
      </c>
      <c r="C18" s="81"/>
      <c r="D18" s="82"/>
      <c r="E18" s="8"/>
      <c r="F18" s="103"/>
    </row>
    <row r="19" spans="1:6" ht="15.75">
      <c r="A19" s="81"/>
      <c r="B19" s="84"/>
      <c r="C19" s="81" t="s">
        <v>54</v>
      </c>
      <c r="D19" s="75">
        <v>2392</v>
      </c>
      <c r="E19" s="8"/>
      <c r="F19" s="75">
        <v>2576</v>
      </c>
    </row>
    <row r="20" spans="1:6" ht="15.75">
      <c r="A20" s="81"/>
      <c r="B20" s="84"/>
      <c r="C20" s="81" t="s">
        <v>55</v>
      </c>
      <c r="D20" s="75">
        <v>584</v>
      </c>
      <c r="E20" s="8"/>
      <c r="F20" s="75">
        <v>682</v>
      </c>
    </row>
    <row r="21" spans="1:6" ht="15.75">
      <c r="A21" s="81"/>
      <c r="B21" s="84"/>
      <c r="C21" s="81"/>
      <c r="D21" s="28"/>
      <c r="E21" s="8"/>
      <c r="F21" s="28"/>
    </row>
    <row r="22" spans="1:6" ht="15.75">
      <c r="A22" s="81"/>
      <c r="B22" s="85" t="s">
        <v>41</v>
      </c>
      <c r="C22" s="81"/>
      <c r="D22" s="75">
        <f>SUM(D17:D21)</f>
        <v>4471</v>
      </c>
      <c r="E22" s="8"/>
      <c r="F22" s="75">
        <f>SUM(F17:F21)</f>
        <v>5139</v>
      </c>
    </row>
    <row r="23" spans="1:6" ht="15.75">
      <c r="A23" s="81"/>
      <c r="B23" s="85"/>
      <c r="C23" s="81"/>
      <c r="E23" s="8"/>
      <c r="F23" s="75"/>
    </row>
    <row r="24" spans="1:6" ht="15.75">
      <c r="A24" s="81"/>
      <c r="B24" s="85" t="s">
        <v>42</v>
      </c>
      <c r="C24" s="81"/>
      <c r="E24" s="8"/>
      <c r="F24" s="75"/>
    </row>
    <row r="25" spans="1:6" ht="15.75">
      <c r="A25" s="81"/>
      <c r="B25" s="84"/>
      <c r="C25" s="81" t="s">
        <v>2</v>
      </c>
      <c r="D25" s="75">
        <v>-1157.9739906521738</v>
      </c>
      <c r="E25" s="8"/>
      <c r="F25" s="75">
        <v>1601</v>
      </c>
    </row>
    <row r="26" spans="1:6" ht="15.75">
      <c r="A26" s="81"/>
      <c r="B26" s="84"/>
      <c r="C26" s="81" t="s">
        <v>43</v>
      </c>
      <c r="D26" s="75">
        <v>1112.1230568053807</v>
      </c>
      <c r="E26" s="8"/>
      <c r="F26" s="75">
        <v>1985</v>
      </c>
    </row>
    <row r="27" spans="1:6" ht="15.75">
      <c r="A27" s="81"/>
      <c r="B27" s="84"/>
      <c r="C27" s="81" t="s">
        <v>44</v>
      </c>
      <c r="D27" s="75">
        <v>447</v>
      </c>
      <c r="E27" s="8"/>
      <c r="F27" s="75">
        <v>-1847</v>
      </c>
    </row>
    <row r="28" spans="1:6" ht="15.75">
      <c r="A28" s="81"/>
      <c r="B28" s="84"/>
      <c r="C28" s="81"/>
      <c r="D28" s="28"/>
      <c r="E28" s="8"/>
      <c r="F28" s="28"/>
    </row>
    <row r="29" spans="1:6" ht="15.75">
      <c r="A29" s="81"/>
      <c r="B29" s="84" t="s">
        <v>45</v>
      </c>
      <c r="C29" s="81"/>
      <c r="D29" s="75">
        <f>SUM(D22:D28)</f>
        <v>4872.149066153207</v>
      </c>
      <c r="E29" s="8"/>
      <c r="F29" s="75">
        <f>SUM(F22:F28)</f>
        <v>6878</v>
      </c>
    </row>
    <row r="30" spans="1:6" ht="15.75">
      <c r="A30" s="81"/>
      <c r="B30" s="84"/>
      <c r="C30" s="81" t="s">
        <v>46</v>
      </c>
      <c r="D30" s="75">
        <v>-57.19799999999997</v>
      </c>
      <c r="E30" s="8"/>
      <c r="F30" s="75">
        <v>-212</v>
      </c>
    </row>
    <row r="31" spans="1:6" ht="15.75">
      <c r="A31" s="81"/>
      <c r="B31" s="81"/>
      <c r="C31" s="81"/>
      <c r="E31" s="8"/>
      <c r="F31" s="75"/>
    </row>
    <row r="32" spans="1:6" ht="15.75">
      <c r="A32" s="81"/>
      <c r="B32" s="86" t="s">
        <v>47</v>
      </c>
      <c r="C32" s="81"/>
      <c r="D32" s="58">
        <f>SUM(D29:D31)</f>
        <v>4814.951066153207</v>
      </c>
      <c r="E32" s="8"/>
      <c r="F32" s="58">
        <f>SUM(F29:F31)</f>
        <v>6666</v>
      </c>
    </row>
    <row r="33" spans="1:6" ht="15.75">
      <c r="A33" s="81"/>
      <c r="B33" s="81"/>
      <c r="C33" s="81"/>
      <c r="E33" s="8"/>
      <c r="F33" s="75"/>
    </row>
    <row r="34" spans="1:6" ht="15.75">
      <c r="A34" s="86" t="s">
        <v>48</v>
      </c>
      <c r="B34" s="83"/>
      <c r="C34" s="81"/>
      <c r="E34" s="8"/>
      <c r="F34" s="75"/>
    </row>
    <row r="35" spans="1:6" ht="15.75">
      <c r="A35" s="81"/>
      <c r="B35" s="85"/>
      <c r="C35" s="81"/>
      <c r="E35" s="8"/>
      <c r="F35" s="75"/>
    </row>
    <row r="36" spans="1:6" ht="15.75">
      <c r="A36" s="81"/>
      <c r="B36" s="84"/>
      <c r="C36" s="81" t="s">
        <v>56</v>
      </c>
      <c r="D36" s="75">
        <v>57.99999</v>
      </c>
      <c r="E36" s="8"/>
      <c r="F36" s="75">
        <v>79</v>
      </c>
    </row>
    <row r="37" spans="1:6" ht="15.75">
      <c r="A37" s="81"/>
      <c r="B37" s="84"/>
      <c r="C37" s="81" t="s">
        <v>101</v>
      </c>
      <c r="D37" s="75">
        <v>-111</v>
      </c>
      <c r="E37" s="8"/>
      <c r="F37" s="75">
        <v>-49</v>
      </c>
    </row>
    <row r="38" spans="1:6" ht="15.75">
      <c r="A38" s="81"/>
      <c r="B38" s="84"/>
      <c r="C38" s="81" t="s">
        <v>57</v>
      </c>
      <c r="D38" s="75">
        <v>-1698.427985217391</v>
      </c>
      <c r="E38" s="8"/>
      <c r="F38" s="75">
        <v>-3091</v>
      </c>
    </row>
    <row r="39" spans="1:6" ht="15.75">
      <c r="A39" s="81"/>
      <c r="B39" s="84"/>
      <c r="C39" s="81" t="s">
        <v>49</v>
      </c>
      <c r="D39" s="75">
        <v>52.06326304347826</v>
      </c>
      <c r="E39" s="8"/>
      <c r="F39" s="75">
        <v>24</v>
      </c>
    </row>
    <row r="40" spans="1:6" ht="15.75">
      <c r="A40" s="81"/>
      <c r="B40" s="81"/>
      <c r="C40" s="81"/>
      <c r="E40" s="8"/>
      <c r="F40" s="75"/>
    </row>
    <row r="41" spans="1:6" ht="15.75">
      <c r="A41" s="81"/>
      <c r="B41" s="86" t="s">
        <v>50</v>
      </c>
      <c r="C41" s="81"/>
      <c r="D41" s="58">
        <f>SUM(D36:D40)</f>
        <v>-1699.364732173913</v>
      </c>
      <c r="E41" s="8"/>
      <c r="F41" s="58">
        <f>SUM(F36:F40)</f>
        <v>-3037</v>
      </c>
    </row>
    <row r="42" spans="1:6" ht="15.75">
      <c r="A42" s="81"/>
      <c r="B42" s="81"/>
      <c r="C42" s="81"/>
      <c r="E42" s="8"/>
      <c r="F42" s="75"/>
    </row>
    <row r="43" spans="1:5" ht="15.75">
      <c r="A43" s="86" t="s">
        <v>51</v>
      </c>
      <c r="B43" s="83"/>
      <c r="C43" s="81"/>
      <c r="E43" s="8"/>
    </row>
    <row r="44" spans="1:5" ht="15.75">
      <c r="A44" s="81"/>
      <c r="B44" s="83"/>
      <c r="C44" s="81"/>
      <c r="E44" s="8"/>
    </row>
    <row r="45" spans="1:7" ht="15.75">
      <c r="A45" s="81"/>
      <c r="C45" s="85" t="s">
        <v>72</v>
      </c>
      <c r="D45" s="75">
        <v>0</v>
      </c>
      <c r="E45" s="8"/>
      <c r="F45" s="75">
        <v>3646</v>
      </c>
      <c r="G45" s="75"/>
    </row>
    <row r="46" spans="1:6" ht="15.75">
      <c r="A46" s="81"/>
      <c r="C46" s="81" t="s">
        <v>112</v>
      </c>
      <c r="D46" s="75">
        <v>638.25</v>
      </c>
      <c r="E46" s="8"/>
      <c r="F46" s="75">
        <v>0</v>
      </c>
    </row>
    <row r="47" spans="1:6" ht="15.75">
      <c r="A47" s="81"/>
      <c r="B47" s="83"/>
      <c r="C47" s="81" t="s">
        <v>103</v>
      </c>
      <c r="D47" s="75">
        <v>-323</v>
      </c>
      <c r="E47" s="8"/>
      <c r="F47" s="75">
        <v>0</v>
      </c>
    </row>
    <row r="48" spans="1:6" ht="15.75">
      <c r="A48" s="81"/>
      <c r="C48" s="81" t="s">
        <v>73</v>
      </c>
      <c r="D48" s="75">
        <v>-663.8080052173915</v>
      </c>
      <c r="E48" s="8"/>
      <c r="F48" s="75">
        <v>-1218</v>
      </c>
    </row>
    <row r="49" spans="1:6" ht="15.75">
      <c r="A49" s="81"/>
      <c r="C49" s="81" t="s">
        <v>117</v>
      </c>
      <c r="D49" s="75">
        <f>+'[1]KHIB-Con-CF-Summary'!$P$59+'[1]KHIB-Con-CF-Summary'!$P$63</f>
        <v>471.2819191304345</v>
      </c>
      <c r="E49" s="8"/>
      <c r="F49" s="75">
        <v>-2497</v>
      </c>
    </row>
    <row r="50" spans="1:6" ht="15.75">
      <c r="A50" s="81"/>
      <c r="C50" s="85" t="s">
        <v>74</v>
      </c>
      <c r="D50" s="75">
        <v>-1301.72969</v>
      </c>
      <c r="E50" s="8"/>
      <c r="F50" s="75">
        <v>-1333</v>
      </c>
    </row>
    <row r="51" spans="1:6" ht="15.75">
      <c r="A51" s="81"/>
      <c r="C51" s="81" t="s">
        <v>52</v>
      </c>
      <c r="D51" s="75">
        <v>-635</v>
      </c>
      <c r="E51" s="8"/>
      <c r="F51" s="75">
        <v>-705</v>
      </c>
    </row>
    <row r="52" spans="1:5" ht="15.75">
      <c r="A52" s="81"/>
      <c r="B52" s="81"/>
      <c r="C52" s="81"/>
      <c r="E52" s="8"/>
    </row>
    <row r="53" spans="1:7" ht="15.75">
      <c r="A53" s="81"/>
      <c r="B53" s="86" t="s">
        <v>63</v>
      </c>
      <c r="C53" s="81"/>
      <c r="D53" s="58">
        <f>SUM(D45:D52)</f>
        <v>-1814.0057760869568</v>
      </c>
      <c r="E53" s="8"/>
      <c r="F53" s="58">
        <f>SUM(F45:F52)</f>
        <v>-2107</v>
      </c>
      <c r="G53" s="71"/>
    </row>
    <row r="54" spans="1:6" ht="15.75">
      <c r="A54" s="81"/>
      <c r="B54" s="81"/>
      <c r="C54" s="81"/>
      <c r="E54" s="8"/>
      <c r="F54" s="75"/>
    </row>
    <row r="55" spans="1:6" ht="15.75">
      <c r="A55" s="86" t="s">
        <v>106</v>
      </c>
      <c r="B55" s="86"/>
      <c r="C55" s="81"/>
      <c r="E55" s="8"/>
      <c r="F55" s="75"/>
    </row>
    <row r="56" spans="1:6" ht="15.75">
      <c r="A56" s="86"/>
      <c r="B56" s="86" t="s">
        <v>107</v>
      </c>
      <c r="C56" s="81"/>
      <c r="D56" s="75">
        <v>-6.049909215234686</v>
      </c>
      <c r="E56" s="8"/>
      <c r="F56" s="75">
        <v>0</v>
      </c>
    </row>
    <row r="57" spans="1:6" ht="15.75">
      <c r="A57" s="86"/>
      <c r="B57" s="86"/>
      <c r="C57" s="81"/>
      <c r="D57" s="28"/>
      <c r="E57" s="8"/>
      <c r="F57" s="28"/>
    </row>
    <row r="58" spans="1:6" ht="15.75">
      <c r="A58" s="86" t="s">
        <v>119</v>
      </c>
      <c r="B58" s="81"/>
      <c r="C58" s="81"/>
      <c r="D58" s="75">
        <f>D32+D41+D53+D56</f>
        <v>1295.5306486771026</v>
      </c>
      <c r="E58" s="8"/>
      <c r="F58" s="75">
        <f>F32+F41+F53+F56</f>
        <v>1522</v>
      </c>
    </row>
    <row r="59" spans="1:6" ht="15.75">
      <c r="A59" s="86" t="s">
        <v>59</v>
      </c>
      <c r="B59" s="81"/>
      <c r="C59" s="81"/>
      <c r="D59" s="75">
        <v>1161.8390681928531</v>
      </c>
      <c r="E59" s="8"/>
      <c r="F59" s="75">
        <v>2893</v>
      </c>
    </row>
    <row r="60" spans="1:6" ht="15.75">
      <c r="A60" s="86" t="s">
        <v>108</v>
      </c>
      <c r="B60" s="81"/>
      <c r="C60" s="81"/>
      <c r="D60" s="75">
        <v>6.050303196294233</v>
      </c>
      <c r="E60" s="8"/>
      <c r="F60" s="75">
        <v>0</v>
      </c>
    </row>
    <row r="61" spans="1:6" ht="15.75">
      <c r="A61" s="86"/>
      <c r="B61" s="81"/>
      <c r="C61" s="81"/>
      <c r="E61" s="8"/>
      <c r="F61" s="75"/>
    </row>
    <row r="62" spans="1:6" ht="16.5" thickBot="1">
      <c r="A62" s="86" t="s">
        <v>60</v>
      </c>
      <c r="B62" s="81"/>
      <c r="C62" s="81"/>
      <c r="D62" s="87">
        <f>SUM(D58:D61)</f>
        <v>2463.42002006625</v>
      </c>
      <c r="E62" s="8"/>
      <c r="F62" s="87">
        <f>SUM(F58:F61)</f>
        <v>4415</v>
      </c>
    </row>
    <row r="63" spans="1:6" ht="16.5" thickTop="1">
      <c r="A63" s="81"/>
      <c r="B63" s="81"/>
      <c r="C63" s="81"/>
      <c r="E63" s="8"/>
      <c r="F63" s="75"/>
    </row>
    <row r="64" spans="1:6" ht="15.75">
      <c r="A64" s="81"/>
      <c r="B64" s="81"/>
      <c r="C64" s="81"/>
      <c r="E64" s="8"/>
      <c r="F64" s="75"/>
    </row>
    <row r="65" spans="1:6" ht="15.75">
      <c r="A65" s="86" t="s">
        <v>64</v>
      </c>
      <c r="B65" s="81"/>
      <c r="C65" s="81"/>
      <c r="E65" s="8"/>
      <c r="F65" s="25"/>
    </row>
    <row r="66" spans="1:6" ht="15.75">
      <c r="A66" s="81"/>
      <c r="B66" s="81"/>
      <c r="C66" s="81"/>
      <c r="E66" s="8"/>
      <c r="F66" s="25"/>
    </row>
    <row r="67" spans="1:6" ht="15.75">
      <c r="A67" s="81"/>
      <c r="B67" s="81" t="s">
        <v>53</v>
      </c>
      <c r="C67" s="81"/>
      <c r="D67" s="75">
        <f>6942417.51136304/1000</f>
        <v>6942.41751136304</v>
      </c>
      <c r="E67" s="8"/>
      <c r="F67" s="101">
        <v>4353</v>
      </c>
    </row>
    <row r="68" spans="1:6" ht="15.75">
      <c r="A68" s="88"/>
      <c r="B68" s="81" t="s">
        <v>102</v>
      </c>
      <c r="C68" s="81"/>
      <c r="D68" s="75">
        <v>1056.71966</v>
      </c>
      <c r="E68" s="8"/>
      <c r="F68" s="101">
        <v>1045</v>
      </c>
    </row>
    <row r="69" spans="1:6" ht="15.75">
      <c r="A69" s="81"/>
      <c r="B69" s="81" t="s">
        <v>65</v>
      </c>
      <c r="C69" s="81"/>
      <c r="D69" s="75">
        <v>-5535.673470000001</v>
      </c>
      <c r="E69" s="8"/>
      <c r="F69" s="101">
        <v>-983</v>
      </c>
    </row>
    <row r="70" spans="1:6" ht="15.75">
      <c r="A70" s="81"/>
      <c r="B70" s="81"/>
      <c r="C70" s="81"/>
      <c r="D70" s="82"/>
      <c r="E70" s="8"/>
      <c r="F70" s="25"/>
    </row>
    <row r="71" spans="1:6" ht="16.5" thickBot="1">
      <c r="A71" s="81"/>
      <c r="B71" s="81"/>
      <c r="C71" s="81"/>
      <c r="D71" s="89">
        <f>SUM(D67:D70)</f>
        <v>2463.463701363039</v>
      </c>
      <c r="E71" s="8"/>
      <c r="F71" s="104">
        <f>SUM(F67:F70)</f>
        <v>4415</v>
      </c>
    </row>
    <row r="72" spans="1:6" ht="16.5" thickTop="1">
      <c r="A72" s="8"/>
      <c r="B72" s="8"/>
      <c r="C72" s="8"/>
      <c r="D72" s="56"/>
      <c r="E72" s="8"/>
      <c r="F72" s="25"/>
    </row>
    <row r="73" spans="1:6" ht="15.75">
      <c r="A73" s="90"/>
      <c r="B73" s="90"/>
      <c r="C73" s="90"/>
      <c r="D73" s="25"/>
      <c r="E73" s="25"/>
      <c r="F73" s="25"/>
    </row>
    <row r="74" spans="1:6" ht="15.75">
      <c r="A74" s="75" t="s">
        <v>23</v>
      </c>
      <c r="B74" s="64"/>
      <c r="C74" s="64"/>
      <c r="E74" s="75"/>
      <c r="F74" s="75"/>
    </row>
    <row r="75" spans="1:9" ht="15.75">
      <c r="A75" s="64"/>
      <c r="B75" s="64"/>
      <c r="C75" s="64"/>
      <c r="D75" s="64"/>
      <c r="E75" s="70"/>
      <c r="G75" s="51"/>
      <c r="I75" s="51"/>
    </row>
    <row r="76" spans="1:9" ht="15.75">
      <c r="A76" s="64"/>
      <c r="B76" s="64"/>
      <c r="C76" s="64"/>
      <c r="D76" s="64"/>
      <c r="E76" s="70"/>
      <c r="G76" s="51"/>
      <c r="I76" s="51"/>
    </row>
    <row r="77" spans="1:9" ht="15.75">
      <c r="A77" s="64"/>
      <c r="B77" s="64"/>
      <c r="C77" s="64"/>
      <c r="D77" s="64"/>
      <c r="E77" s="70"/>
      <c r="G77" s="51"/>
      <c r="I77" s="51"/>
    </row>
    <row r="78" spans="1:9" ht="15.75">
      <c r="A78" s="64"/>
      <c r="B78" s="64"/>
      <c r="C78" s="64"/>
      <c r="D78" s="64"/>
      <c r="E78" s="70"/>
      <c r="G78" s="51"/>
      <c r="I78" s="51"/>
    </row>
    <row r="79" spans="1:5" ht="15.75">
      <c r="A79" s="64"/>
      <c r="B79" s="64"/>
      <c r="C79" s="64"/>
      <c r="E79" s="64"/>
    </row>
    <row r="80" spans="1:5" ht="15.75">
      <c r="A80" s="64"/>
      <c r="B80" s="64"/>
      <c r="C80" s="64"/>
      <c r="E80" s="64"/>
    </row>
    <row r="81" spans="1:6" ht="15.75">
      <c r="A81" s="64"/>
      <c r="B81" s="64"/>
      <c r="C81" s="64"/>
      <c r="E81" s="64"/>
      <c r="F81" s="102"/>
    </row>
    <row r="82" ht="15.75">
      <c r="F82" s="75"/>
    </row>
  </sheetData>
  <printOptions/>
  <pageMargins left="0.83" right="0.56" top="0.68" bottom="0.21" header="1.02" footer="0.24"/>
  <pageSetup fitToHeight="2" horizontalDpi="1200" verticalDpi="12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user</cp:lastModifiedBy>
  <cp:lastPrinted>2007-09-17T11:11:27Z</cp:lastPrinted>
  <dcterms:created xsi:type="dcterms:W3CDTF">2001-03-17T05:13:36Z</dcterms:created>
  <dcterms:modified xsi:type="dcterms:W3CDTF">2007-09-26T08:54:36Z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1854966919</vt:i4>
  </property>
  <property fmtid="{D5CDD505-2E9C-101B-9397-08002B2CF9AE}" pid="3" name="_EmailSubject">
    <vt:lpwstr>Kein Hing International Berhad-Draft Minutes</vt:lpwstr>
  </property>
  <property fmtid="{D5CDD505-2E9C-101B-9397-08002B2CF9AE}" pid="4" name="_AuthorEmail">
    <vt:lpwstr>ellyyap@keinhing.com</vt:lpwstr>
  </property>
  <property fmtid="{D5CDD505-2E9C-101B-9397-08002B2CF9AE}" pid="5" name="_AuthorEmailDisplayName">
    <vt:lpwstr>EllyYap</vt:lpwstr>
  </property>
  <property fmtid="{D5CDD505-2E9C-101B-9397-08002B2CF9AE}" pid="6" name="_PreviousAdHocReviewCycleID">
    <vt:i4>369744780</vt:i4>
  </property>
  <property fmtid="{D5CDD505-2E9C-101B-9397-08002B2CF9AE}" pid="7" name="_ReviewingToolsShownOnce">
    <vt:lpwstr/>
  </property>
</Properties>
</file>